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tasks" sheetId="2" state="visible" r:id="rId4"/>
    <sheet name="resources" sheetId="3" state="visible" r:id="rId5"/>
    <sheet name="parameters" sheetId="4" state="visible" r:id="rId6"/>
    <sheet name="solution" sheetId="5" state="visible" r:id="rId7"/>
  </sheets>
  <definedNames>
    <definedName function="false" hidden="false" localSheetId="1" name="_xlnm.Print_Area" vbProcedure="false">tasks!$A$1:$DA$74</definedName>
    <definedName function="false" hidden="false" localSheetId="1" name="_xlnm.Print_Titles" vbProcedure="false">tasks!$A:$J,tasks!$1:$4</definedName>
    <definedName function="false" hidden="false" localSheetId="1" name="_xlnm.Print_Titles" vbProcedure="false">tasks!$1:$4,tasks!$A:$J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<sst xmlns="http://schemas.openxmlformats.org/spreadsheetml/2006/main" count="176" uniqueCount="147">
  <si>
    <t xml:space="preserve">How to use this template</t>
  </si>
  <si>
    <t xml:space="preserve">Yellow cells are yours to edit. Everything else is a formula — leave it alone.</t>
  </si>
  <si>
    <t xml:space="preserve">1.  Set the project start date in the yellow cell at the top of the 'tasks' sheet.</t>
  </si>
  <si>
    <t xml:space="preserve">2.  Type your tasks: name, how many days, and which task IDs must finish first.</t>
  </si>
  <si>
    <t xml:space="preserve">3.  The start dates work themselves out and the bars draw themselves.</t>
  </si>
  <si>
    <t xml:space="preserve">Columns the chart uses</t>
  </si>
  <si>
    <t xml:space="preserve">Start and Finish are calculated. Start is the earliest this task can begin once</t>
  </si>
  <si>
    <t xml:space="preserve">        its predecessors are done. Weekends are skipped.</t>
  </si>
  <si>
    <t xml:space="preserve">To pin a task, put an x in the Pin column and type the date you want in Start.</t>
  </si>
  <si>
    <t xml:space="preserve">Everything else still calculates around it, and the scheduler treats a pinned</t>
  </si>
  <si>
    <t xml:space="preserve">task as fixed. That is the same thing dragging a bar does in the tool.</t>
  </si>
  <si>
    <t xml:space="preserve">The one rule</t>
  </si>
  <si>
    <t xml:space="preserve">List a task BELOW the tasks it depends on. If you do not, the Check column</t>
  </si>
  <si>
    <t xml:space="preserve">        says so.</t>
  </si>
  <si>
    <t xml:space="preserve">Columns the scheduler uses</t>
  </si>
  <si>
    <t xml:space="preserve">Predecessors — the task IDs that must finish first, comma separated. 6,7 means</t>
  </si>
  <si>
    <t xml:space="preserve">        this task waits for both 6 and 7.</t>
  </si>
  <si>
    <t xml:space="preserve">Resource · Crew/day — who does the work and how many of them it takes per day.</t>
  </si>
  <si>
    <t xml:space="preserve">This sheet works out the dates. It does not work out the crew.</t>
  </si>
  <si>
    <t xml:space="preserve">It has no idea that you only have 3 crew. The load panel below the chart shows</t>
  </si>
  <si>
    <t xml:space="preserve">where you are over — it does not fix it.</t>
  </si>
  <si>
    <t xml:space="preserve">If you want the dates worked out properly — the critical path, the earliest finish</t>
  </si>
  <si>
    <t xml:space="preserve">that your actual crew size allows, or the same deadline with the daily peaks</t>
  </si>
  <si>
    <t xml:space="preserve">levelled out — upload this file to the free scheduler:</t>
  </si>
  <si>
    <t xml:space="preserve">https://gantt.kindoflost.com</t>
  </si>
  <si>
    <t xml:space="preserve">It reads these exact sheets, solves it, and hands the file back to you with:</t>
  </si>
  <si>
    <t xml:space="preserve">        · the 'solution' tab filled in — every task's new start, finish, float, and</t>
  </si>
  <si>
    <t xml:space="preserve">          whether it sits on the critical path</t>
  </si>
  <si>
    <t xml:space="preserve">        · the Start column on this sheet overwritten with the solved dates, so the</t>
  </si>
  <si>
    <t xml:space="preserve">          bars you are looking at redraw themselves and the red goes away</t>
  </si>
  <si>
    <t xml:space="preserve">        · a run summary: what it would have taken with unlimited people, what it</t>
  </si>
  <si>
    <t xml:space="preserve">          actually takes with yours, and the difference</t>
  </si>
  <si>
    <t xml:space="preserve">No signup, nothing to install.</t>
  </si>
  <si>
    <t xml:space="preserve">Two modes, set on the 'parameters' sheet</t>
  </si>
  <si>
    <t xml:space="preserve">finish_sooner — you have 3 electricians, not 9. What is the earliest this can finish?</t>
  </si>
  <si>
    <t xml:space="preserve">smooth_load — keep the finish date, but stop the crew count spiking to 12 one week</t>
  </si>
  <si>
    <t xml:space="preserve">        and dropping to 2 the next.</t>
  </si>
  <si>
    <t xml:space="preserve">Limits: 60 tasks, 95 days, finish-to-start links only, in this template.</t>
  </si>
  <si>
    <t xml:space="preserve">Project Gantt Chart</t>
  </si>
  <si>
    <t xml:space="preserve">Project start</t>
  </si>
  <si>
    <t xml:space="preserve">Free template from kindoflost.com — fill in the yellow cells, the bars draw themselves.</t>
  </si>
  <si>
    <t xml:space="preserve">ID</t>
  </si>
  <si>
    <t xml:space="preserve">Task</t>
  </si>
  <si>
    <t xml:space="preserve">Days</t>
  </si>
  <si>
    <t xml:space="preserve">Predecessors</t>
  </si>
  <si>
    <t xml:space="preserve">Resource</t>
  </si>
  <si>
    <t xml:space="preserve">Crew/day</t>
  </si>
  <si>
    <t xml:space="preserve">Start</t>
  </si>
  <si>
    <t xml:space="preserve">Finish</t>
  </si>
  <si>
    <t xml:space="preserve">Pin</t>
  </si>
  <si>
    <t xml:space="preserve">Check</t>
  </si>
  <si>
    <t xml:space="preserve">helper: max predecessor finish</t>
  </si>
  <si>
    <t xml:space="preserve">helper: predecessors listed</t>
  </si>
  <si>
    <t xml:space="preserve">helper: predecessors found</t>
  </si>
  <si>
    <t xml:space="preserve">Site setup and fencing</t>
  </si>
  <si>
    <t xml:space="preserve">Crew</t>
  </si>
  <si>
    <t xml:space="preserve">Demolition</t>
  </si>
  <si>
    <t xml:space="preserve">1</t>
  </si>
  <si>
    <t xml:space="preserve">Excavation</t>
  </si>
  <si>
    <t xml:space="preserve">2</t>
  </si>
  <si>
    <t xml:space="preserve">Excavator</t>
  </si>
  <si>
    <t xml:space="preserve">Foundations</t>
  </si>
  <si>
    <t xml:space="preserve">3</t>
  </si>
  <si>
    <t xml:space="preserve">Underground plumbing</t>
  </si>
  <si>
    <t xml:space="preserve">Plumbers</t>
  </si>
  <si>
    <t xml:space="preserve">Slab pour</t>
  </si>
  <si>
    <t xml:space="preserve">4,5</t>
  </si>
  <si>
    <t xml:space="preserve">Framing</t>
  </si>
  <si>
    <t xml:space="preserve">6</t>
  </si>
  <si>
    <t xml:space="preserve">Roofing</t>
  </si>
  <si>
    <t xml:space="preserve">7</t>
  </si>
  <si>
    <t xml:space="preserve">Rough electrical</t>
  </si>
  <si>
    <t xml:space="preserve">Electricians</t>
  </si>
  <si>
    <t xml:space="preserve">Rough plumbing</t>
  </si>
  <si>
    <t xml:space="preserve">Windows and exterior doors</t>
  </si>
  <si>
    <t xml:space="preserve">Insulation</t>
  </si>
  <si>
    <t xml:space="preserve">9,10,11</t>
  </si>
  <si>
    <t xml:space="preserve">Drywall</t>
  </si>
  <si>
    <t xml:space="preserve">12</t>
  </si>
  <si>
    <t xml:space="preserve">Interior painting</t>
  </si>
  <si>
    <t xml:space="preserve">13</t>
  </si>
  <si>
    <t xml:space="preserve">Painters</t>
  </si>
  <si>
    <t xml:space="preserve">Flooring</t>
  </si>
  <si>
    <t xml:space="preserve">14</t>
  </si>
  <si>
    <t xml:space="preserve">Final electrical fit-out</t>
  </si>
  <si>
    <t xml:space="preserve">Plumbing fixtures</t>
  </si>
  <si>
    <t xml:space="preserve">Exterior painting</t>
  </si>
  <si>
    <t xml:space="preserve">8,11</t>
  </si>
  <si>
    <t xml:space="preserve">Driveway</t>
  </si>
  <si>
    <t xml:space="preserve">8</t>
  </si>
  <si>
    <t xml:space="preserve">Landscaping</t>
  </si>
  <si>
    <t xml:space="preserve">19</t>
  </si>
  <si>
    <t xml:space="preserve">Punch list and handover</t>
  </si>
  <si>
    <t xml:space="preserve">15,16,17,18,20</t>
  </si>
  <si>
    <t xml:space="preserve">Daily resource load</t>
  </si>
  <si>
    <t xml:space="preserve">red = more than you have that day</t>
  </si>
  <si>
    <t xml:space="preserve">Have</t>
  </si>
  <si>
    <t xml:space="preserve">Resources</t>
  </si>
  <si>
    <t xml:space="preserve">How many of each you actually have per day. This is what the scheduler treats as a hard cap.</t>
  </si>
  <si>
    <t xml:space="preserve">Available per day</t>
  </si>
  <si>
    <t xml:space="preserve">Notes</t>
  </si>
  <si>
    <t xml:space="preserve">General labour</t>
  </si>
  <si>
    <t xml:space="preserve">Single machine</t>
  </si>
  <si>
    <t xml:space="preserve">Parameters</t>
  </si>
  <si>
    <t xml:space="preserve">parameter</t>
  </si>
  <si>
    <t xml:space="preserve">value</t>
  </si>
  <si>
    <t xml:space="preserve">description</t>
  </si>
  <si>
    <t xml:space="preserve">Mode</t>
  </si>
  <si>
    <t xml:space="preserve">finish_sooner</t>
  </si>
  <si>
    <t xml:space="preserve">finish_sooner = earliest finish that respects the crew caps.  smooth_load = keep the deadline, flatten the daily peaks.</t>
  </si>
  <si>
    <t xml:space="preserve">Deadline</t>
  </si>
  <si>
    <t xml:space="preserve">Only used by smooth_load. Leave blank to hold the finish date the tool computes for finish_sooner.</t>
  </si>
  <si>
    <t xml:space="preserve">WorkDaysPerWeek</t>
  </si>
  <si>
    <t xml:space="preserve">5 = skip weekends.  7 = work straight through.</t>
  </si>
  <si>
    <t xml:space="preserve">SolveSeconds</t>
  </si>
  <si>
    <t xml:space="preserve">How long the solver may search before returning its best answer.</t>
  </si>
  <si>
    <t xml:space="preserve">AllowSplitting</t>
  </si>
  <si>
    <t xml:space="preserve">no</t>
  </si>
  <si>
    <t xml:space="preserve">Can a task pause and resume, or must it run start to finish?</t>
  </si>
  <si>
    <t xml:space="preserve">task_id</t>
  </si>
  <si>
    <t xml:space="preserve">task</t>
  </si>
  <si>
    <t xml:space="preserve">resource</t>
  </si>
  <si>
    <t xml:space="preserve">crew_per_day</t>
  </si>
  <si>
    <t xml:space="preserve">start</t>
  </si>
  <si>
    <t xml:space="preserve">finish</t>
  </si>
  <si>
    <t xml:space="preserve">total_float</t>
  </si>
  <si>
    <t xml:space="preserve">critical</t>
  </si>
  <si>
    <t xml:space="preserve">days_moved</t>
  </si>
  <si>
    <t xml:space="preserve">Run summary</t>
  </si>
  <si>
    <t xml:space="preserve">The scheduler fills this in. Empty = nothing solved yet.</t>
  </si>
  <si>
    <t xml:space="preserve">finish_sooner or smooth_load</t>
  </si>
  <si>
    <t xml:space="preserve">Solver status</t>
  </si>
  <si>
    <t xml:space="preserve">optimal, or best found inside the time limit</t>
  </si>
  <si>
    <t xml:space="preserve">CPM finish</t>
  </si>
  <si>
    <t xml:space="preserve">when it would end with unlimited people</t>
  </si>
  <si>
    <t xml:space="preserve">Scheduled finish</t>
  </si>
  <si>
    <t xml:space="preserve">when it ends with the crew you actually have</t>
  </si>
  <si>
    <t xml:space="preserve">Days added by resource limits</t>
  </si>
  <si>
    <t xml:space="preserve">the gap between those two — the number nobody else shows you</t>
  </si>
  <si>
    <t xml:space="preserve">Tasks on the critical path</t>
  </si>
  <si>
    <t xml:space="preserve">Peak load before</t>
  </si>
  <si>
    <t xml:space="preserve">worst day, as uploaded</t>
  </si>
  <si>
    <t xml:space="preserve">Peak load after</t>
  </si>
  <si>
    <t xml:space="preserve">worst day, after scheduling</t>
  </si>
  <si>
    <t xml:space="preserve">Overloaded days before</t>
  </si>
  <si>
    <t xml:space="preserve">Overloaded days after</t>
  </si>
  <si>
    <t xml:space="preserve">should be zero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</si>
</sst>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\-mmm\-yyyy"/>
    <numFmt numFmtId="166" formatCode="d"/>
    <numFmt numFmtId="167" formatCode="d\-mmm;;;"/>
    <numFmt numFmtId="168" formatCode="General"/>
    <numFmt numFmtId="169" formatCode="0;;;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43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F2430"/>
      <name val="Arial"/>
      <family val="0"/>
      <charset val="1"/>
    </font>
    <font>
      <b val="true"/>
      <sz val="11"/>
      <color rgb="FF21759B"/>
      <name val="Arial"/>
      <family val="0"/>
      <charset val="1"/>
    </font>
    <font>
      <sz val="9"/>
      <color rgb="FF8A939E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5A6472"/>
      <name val="Arial"/>
      <family val="0"/>
      <charset val="1"/>
    </font>
    <font>
      <b val="true"/>
      <sz val="8"/>
      <color rgb="FF5A647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8"/>
      <color rgb="FF8A939E"/>
      <name val="Arial"/>
      <family val="0"/>
      <charset val="1"/>
    </font>
    <font>
      <b val="true"/>
      <sz val="9"/>
      <color rgb="FFC0392B"/>
      <name val="Arial"/>
      <family val="0"/>
      <charset val="1"/>
    </font>
    <font>
      <b val="true"/>
      <sz val="12"/>
      <color rgb="FF1F2430"/>
      <name val="Arial"/>
      <family val="0"/>
      <charset val="1"/>
    </font>
    <font>
      <sz val="9"/>
      <color rgb="FFC0392B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4"/>
      <color rgb="FF1F2430"/>
      <name val="Arial"/>
      <family val="0"/>
      <charset val="1"/>
    </font>
    <font>
      <sz val="10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DB"/>
        <bgColor rgb="FFFDECEA"/>
      </patternFill>
    </fill>
    <fill>
      <patternFill patternType="solid">
        <fgColor rgb="FF1F2430"/>
        <bgColor rgb="FF333300"/>
      </patternFill>
    </fill>
    <fill>
      <patternFill patternType="solid">
        <fgColor rgb="FFE8F1F5"/>
        <bgColor rgb="FFEAECEF"/>
      </patternFill>
    </fill>
    <fill>
      <patternFill patternType="solid">
        <fgColor rgb="FFF2F4F6"/>
        <bgColor rgb="FFE8F1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BE0"/>
      </left>
      <right style="thin">
        <color rgb="FFD6DBE0"/>
      </right>
      <top style="thin">
        <color rgb="FFD6DBE0"/>
      </top>
      <bottom style="thin">
        <color rgb="FFD6DB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21759B"/>
        </patternFill>
      </fill>
    </dxf>
    <dxf>
      <fill>
        <patternFill>
          <bgColor rgb="FFEAECEF"/>
        </patternFill>
      </fill>
    </dxf>
    <dxf>
      <fill>
        <patternFill>
          <bgColor rgb="FFFDECEA"/>
        </patternFill>
      </fill>
    </dxf>
    <dxf>
      <font>
        <name val="Arial"/>
        <charset val="1"/>
        <family val="0"/>
        <b val="1"/>
        <color rgb="FF7B241C"/>
        <sz val="8"/>
      </font>
      <fill>
        <patternFill>
          <bgColor rgb="FFF5B7B1"/>
        </patternFill>
      </fill>
    </dxf>
    <dxf>
      <fill>
        <patternFill>
          <bgColor rgb="FFD6EAF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1759B"/>
      <rgbColor rgb="FFF2F4F6"/>
      <rgbColor rgb="FF808080"/>
      <rgbColor rgb="FF9999FF"/>
      <rgbColor rgb="FFC0392B"/>
      <rgbColor rgb="FFFFF9DB"/>
      <rgbColor rgb="FFD6EAF0"/>
      <rgbColor rgb="FF660066"/>
      <rgbColor rgb="FFFF8080"/>
      <rgbColor rgb="FF0066CC"/>
      <rgbColor rgb="FFD6DB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1F5"/>
      <rgbColor rgb="FFEAECEF"/>
      <rgbColor rgb="FFFDECEA"/>
      <rgbColor rgb="FF99CCFF"/>
      <rgbColor rgb="FFFF99CC"/>
      <rgbColor rgb="FFCC99FF"/>
      <rgbColor rgb="FFF5B7B1"/>
      <rgbColor rgb="FF3366FF"/>
      <rgbColor rgb="FF33CCCC"/>
      <rgbColor rgb="FF99CC00"/>
      <rgbColor rgb="FFFFCC00"/>
      <rgbColor rgb="FFFF9900"/>
      <rgbColor rgb="FFFF6600"/>
      <rgbColor rgb="FF5A6472"/>
      <rgbColor rgb="FF8A939E"/>
      <rgbColor rgb="FF003366"/>
      <rgbColor rgb="FF339966"/>
      <rgbColor rgb="FF003300"/>
      <rgbColor rgb="FF333300"/>
      <rgbColor rgb="FF7B241C"/>
      <rgbColor rgb="FF993366"/>
      <rgbColor rgb="FF333399"/>
      <rgbColor rgb="FF1F24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antt.kindoflost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/>
    </row>
    <row r="6" customFormat="false" ht="15" hidden="false" customHeight="false" outlineLevel="0" collapsed="false">
      <c r="B6" s="2" t="s">
        <v>2</v>
      </c>
    </row>
    <row r="7" customFormat="false" ht="15" hidden="false" customHeight="false" outlineLevel="0" collapsed="false">
      <c r="B7" s="2" t="s">
        <v>3</v>
      </c>
    </row>
    <row r="8" customFormat="false" ht="15" hidden="false" customHeight="false" outlineLevel="0" collapsed="false">
      <c r="B8" s="2" t="s">
        <v>4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4" t="s">
        <v>5</v>
      </c>
    </row>
    <row r="11" customFormat="false" ht="15" hidden="false" customHeight="false" outlineLevel="0" collapsed="false">
      <c r="B11" s="2" t="s">
        <v>6</v>
      </c>
    </row>
    <row r="12" customFormat="false" ht="15" hidden="false" customHeight="false" outlineLevel="0" collapsed="false">
      <c r="B12" s="2" t="s">
        <v>7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8</v>
      </c>
    </row>
    <row r="15" customFormat="false" ht="15" hidden="false" customHeight="false" outlineLevel="0" collapsed="false">
      <c r="B15" s="3" t="s">
        <v>9</v>
      </c>
    </row>
    <row r="16" customFormat="false" ht="15" hidden="false" customHeight="false" outlineLevel="0" collapsed="false">
      <c r="B16" s="3" t="s">
        <v>10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4" t="s">
        <v>11</v>
      </c>
    </row>
    <row r="19" customFormat="false" ht="15" hidden="false" customHeight="false" outlineLevel="0" collapsed="false">
      <c r="B19" s="2" t="s">
        <v>12</v>
      </c>
    </row>
    <row r="20" customFormat="false" ht="15" hidden="false" customHeight="false" outlineLevel="0" collapsed="false">
      <c r="B20" s="2" t="s">
        <v>13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4" t="s">
        <v>14</v>
      </c>
    </row>
    <row r="23" customFormat="false" ht="15" hidden="false" customHeight="false" outlineLevel="0" collapsed="false">
      <c r="B23" s="2" t="s">
        <v>15</v>
      </c>
    </row>
    <row r="24" customFormat="false" ht="15" hidden="false" customHeight="false" outlineLevel="0" collapsed="false">
      <c r="B24" s="2" t="s">
        <v>16</v>
      </c>
    </row>
    <row r="25" customFormat="false" ht="15" hidden="false" customHeight="false" outlineLevel="0" collapsed="false">
      <c r="B25" s="2" t="s">
        <v>17</v>
      </c>
    </row>
    <row r="26" customFormat="false" ht="15" hidden="false" customHeight="false" outlineLevel="0" collapsed="false">
      <c r="B26" s="2"/>
    </row>
    <row r="27" customFormat="false" ht="15" hidden="false" customHeight="false" outlineLevel="0" collapsed="false">
      <c r="B27" s="3" t="s">
        <v>18</v>
      </c>
    </row>
    <row r="28" customFormat="false" ht="15" hidden="false" customHeight="false" outlineLevel="0" collapsed="false">
      <c r="B28" s="2" t="s">
        <v>19</v>
      </c>
    </row>
    <row r="29" customFormat="false" ht="15" hidden="false" customHeight="false" outlineLevel="0" collapsed="false">
      <c r="B29" s="2" t="s">
        <v>20</v>
      </c>
    </row>
    <row r="30" customFormat="false" ht="15" hidden="false" customHeight="false" outlineLevel="0" collapsed="false">
      <c r="B30" s="2" t="s">
        <v>21</v>
      </c>
    </row>
    <row r="31" customFormat="false" ht="15" hidden="false" customHeight="false" outlineLevel="0" collapsed="false">
      <c r="B31" s="2" t="s">
        <v>22</v>
      </c>
    </row>
    <row r="32" customFormat="false" ht="15" hidden="false" customHeight="false" outlineLevel="0" collapsed="false">
      <c r="B32" s="2" t="s">
        <v>23</v>
      </c>
    </row>
    <row r="33" customFormat="false" ht="15" hidden="false" customHeight="false" outlineLevel="0" collapsed="false">
      <c r="B33" s="2"/>
    </row>
    <row r="34" customFormat="false" ht="15" hidden="false" customHeight="false" outlineLevel="0" collapsed="false">
      <c r="B34" s="4" t="s">
        <v>24</v>
      </c>
    </row>
    <row r="35" customFormat="false" ht="15" hidden="false" customHeight="false" outlineLevel="0" collapsed="false">
      <c r="B35" s="2"/>
    </row>
    <row r="36" customFormat="false" ht="15" hidden="false" customHeight="false" outlineLevel="0" collapsed="false">
      <c r="B36" s="2" t="s">
        <v>25</v>
      </c>
    </row>
    <row r="37" customFormat="false" ht="15" hidden="false" customHeight="false" outlineLevel="0" collapsed="false">
      <c r="B37" s="2" t="s">
        <v>26</v>
      </c>
    </row>
    <row r="38" customFormat="false" ht="15" hidden="false" customHeight="false" outlineLevel="0" collapsed="false">
      <c r="B38" s="2" t="s">
        <v>27</v>
      </c>
    </row>
    <row r="39" customFormat="false" ht="15" hidden="false" customHeight="false" outlineLevel="0" collapsed="false">
      <c r="B39" s="2" t="s">
        <v>28</v>
      </c>
    </row>
    <row r="40" customFormat="false" ht="15" hidden="false" customHeight="false" outlineLevel="0" collapsed="false">
      <c r="B40" s="2" t="s">
        <v>29</v>
      </c>
    </row>
    <row r="41" customFormat="false" ht="15" hidden="false" customHeight="false" outlineLevel="0" collapsed="false">
      <c r="B41" s="2" t="s">
        <v>30</v>
      </c>
    </row>
    <row r="42" customFormat="false" ht="15" hidden="false" customHeight="false" outlineLevel="0" collapsed="false">
      <c r="B42" s="2" t="s">
        <v>31</v>
      </c>
    </row>
    <row r="43" customFormat="false" ht="15" hidden="false" customHeight="false" outlineLevel="0" collapsed="false">
      <c r="B43" s="2" t="s">
        <v>32</v>
      </c>
    </row>
    <row r="44" customFormat="false" ht="15" hidden="false" customHeight="false" outlineLevel="0" collapsed="false">
      <c r="B44" s="2"/>
    </row>
    <row r="45" customFormat="false" ht="15" hidden="false" customHeight="false" outlineLevel="0" collapsed="false">
      <c r="B45" s="4" t="s">
        <v>33</v>
      </c>
    </row>
    <row r="46" customFormat="false" ht="15" hidden="false" customHeight="false" outlineLevel="0" collapsed="false">
      <c r="B46" s="2" t="s">
        <v>34</v>
      </c>
    </row>
    <row r="47" customFormat="false" ht="15" hidden="false" customHeight="false" outlineLevel="0" collapsed="false">
      <c r="B47" s="2" t="s">
        <v>35</v>
      </c>
    </row>
    <row r="48" customFormat="false" ht="15" hidden="false" customHeight="false" outlineLevel="0" collapsed="false">
      <c r="B48" s="2" t="s">
        <v>36</v>
      </c>
    </row>
    <row r="49" customFormat="false" ht="15" hidden="false" customHeight="false" outlineLevel="0" collapsed="false">
      <c r="B49" s="2"/>
    </row>
    <row r="50" customFormat="false" ht="15" hidden="false" customHeight="false" outlineLevel="0" collapsed="false">
      <c r="B50" s="5" t="s">
        <v>37</v>
      </c>
    </row>
  </sheetData>
  <hyperlinks>
    <hyperlink ref="B34" r:id="rId1" display="https://gantt.kindoflost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E7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0" ySplit="4" topLeftCell="K5" activePane="bottomRight" state="frozen"/>
      <selection pane="topLeft" activeCell="A1" activeCellId="0" sqref="A1"/>
      <selection pane="topRight" activeCell="K1" activeCellId="0" sqref="K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3" min="3" style="0" width="6"/>
    <col collapsed="false" customWidth="true" hidden="false" outlineLevel="0" max="5" min="4" style="0" width="13"/>
    <col collapsed="false" customWidth="true" hidden="false" outlineLevel="0" max="6" min="6" style="0" width="9"/>
    <col collapsed="false" customWidth="true" hidden="false" outlineLevel="0" max="8" min="7" style="0" width="12"/>
    <col collapsed="false" customWidth="true" hidden="false" outlineLevel="0" max="9" min="9" style="0" width="6"/>
    <col collapsed="false" customWidth="true" hidden="false" outlineLevel="0" max="10" min="10" style="0" width="13"/>
    <col collapsed="false" customWidth="true" hidden="false" outlineLevel="0" max="105" min="11" style="0" width="2.9"/>
    <col collapsed="false" customWidth="true" hidden="true" outlineLevel="0" max="109" min="107" style="0" width="13"/>
  </cols>
  <sheetData>
    <row r="1" customFormat="false" ht="21.75" hidden="false" customHeight="true" outlineLevel="0" collapsed="false">
      <c r="A1" s="1" t="s">
        <v>38</v>
      </c>
      <c r="E1" s="6" t="s">
        <v>39</v>
      </c>
      <c r="G1" s="7" t="n">
        <v>46272</v>
      </c>
    </row>
    <row r="2" customFormat="false" ht="15" hidden="false" customHeight="false" outlineLevel="0" collapsed="false">
      <c r="A2" s="8" t="s">
        <v>40</v>
      </c>
    </row>
    <row r="3" customFormat="false" ht="15" hidden="false" customHeight="false" outlineLevel="0" collapsed="false">
      <c r="K3" s="9" t="str">
        <f aca="false">IF(OR(K4=$G$1,DAY(K4)=1),TEXT(K4,"mmm"),"")</f>
        <v>Sep</v>
      </c>
      <c r="L3" s="9" t="str">
        <f aca="false">IF(OR(L4=$G$1,DAY(L4)=1),TEXT(L4,"mmm"),"")</f>
        <v/>
      </c>
      <c r="M3" s="9" t="str">
        <f aca="false">IF(OR(M4=$G$1,DAY(M4)=1),TEXT(M4,"mmm"),"")</f>
        <v/>
      </c>
      <c r="N3" s="9" t="str">
        <f aca="false">IF(OR(N4=$G$1,DAY(N4)=1),TEXT(N4,"mmm"),"")</f>
        <v/>
      </c>
      <c r="O3" s="9" t="str">
        <f aca="false">IF(OR(O4=$G$1,DAY(O4)=1),TEXT(O4,"mmm"),"")</f>
        <v/>
      </c>
      <c r="P3" s="9" t="str">
        <f aca="false">IF(OR(P4=$G$1,DAY(P4)=1),TEXT(P4,"mmm"),"")</f>
        <v/>
      </c>
      <c r="Q3" s="9" t="str">
        <f aca="false">IF(OR(Q4=$G$1,DAY(Q4)=1),TEXT(Q4,"mmm"),"")</f>
        <v/>
      </c>
      <c r="R3" s="9" t="str">
        <f aca="false">IF(OR(R4=$G$1,DAY(R4)=1),TEXT(R4,"mmm"),"")</f>
        <v/>
      </c>
      <c r="S3" s="9" t="str">
        <f aca="false">IF(OR(S4=$G$1,DAY(S4)=1),TEXT(S4,"mmm"),"")</f>
        <v/>
      </c>
      <c r="T3" s="9" t="str">
        <f aca="false">IF(OR(T4=$G$1,DAY(T4)=1),TEXT(T4,"mmm"),"")</f>
        <v/>
      </c>
      <c r="U3" s="9" t="str">
        <f aca="false">IF(OR(U4=$G$1,DAY(U4)=1),TEXT(U4,"mmm"),"")</f>
        <v/>
      </c>
      <c r="V3" s="9" t="str">
        <f aca="false">IF(OR(V4=$G$1,DAY(V4)=1),TEXT(V4,"mmm"),"")</f>
        <v/>
      </c>
      <c r="W3" s="9" t="str">
        <f aca="false">IF(OR(W4=$G$1,DAY(W4)=1),TEXT(W4,"mmm"),"")</f>
        <v/>
      </c>
      <c r="X3" s="9" t="str">
        <f aca="false">IF(OR(X4=$G$1,DAY(X4)=1),TEXT(X4,"mmm"),"")</f>
        <v/>
      </c>
      <c r="Y3" s="9" t="str">
        <f aca="false">IF(OR(Y4=$G$1,DAY(Y4)=1),TEXT(Y4,"mmm"),"")</f>
        <v/>
      </c>
      <c r="Z3" s="9" t="str">
        <f aca="false">IF(OR(Z4=$G$1,DAY(Z4)=1),TEXT(Z4,"mmm"),"")</f>
        <v/>
      </c>
      <c r="AA3" s="9" t="str">
        <f aca="false">IF(OR(AA4=$G$1,DAY(AA4)=1),TEXT(AA4,"mmm"),"")</f>
        <v/>
      </c>
      <c r="AB3" s="9" t="str">
        <f aca="false">IF(OR(AB4=$G$1,DAY(AB4)=1),TEXT(AB4,"mmm"),"")</f>
        <v/>
      </c>
      <c r="AC3" s="9" t="str">
        <f aca="false">IF(OR(AC4=$G$1,DAY(AC4)=1),TEXT(AC4,"mmm"),"")</f>
        <v/>
      </c>
      <c r="AD3" s="9" t="str">
        <f aca="false">IF(OR(AD4=$G$1,DAY(AD4)=1),TEXT(AD4,"mmm"),"")</f>
        <v/>
      </c>
      <c r="AE3" s="9" t="str">
        <f aca="false">IF(OR(AE4=$G$1,DAY(AE4)=1),TEXT(AE4,"mmm"),"")</f>
        <v/>
      </c>
      <c r="AF3" s="9" t="str">
        <f aca="false">IF(OR(AF4=$G$1,DAY(AF4)=1),TEXT(AF4,"mmm"),"")</f>
        <v/>
      </c>
      <c r="AG3" s="9" t="str">
        <f aca="false">IF(OR(AG4=$G$1,DAY(AG4)=1),TEXT(AG4,"mmm"),"")</f>
        <v/>
      </c>
      <c r="AH3" s="9" t="str">
        <f aca="false">IF(OR(AH4=$G$1,DAY(AH4)=1),TEXT(AH4,"mmm"),"")</f>
        <v/>
      </c>
      <c r="AI3" s="9" t="str">
        <f aca="false">IF(OR(AI4=$G$1,DAY(AI4)=1),TEXT(AI4,"mmm"),"")</f>
        <v>Oct</v>
      </c>
      <c r="AJ3" s="9" t="str">
        <f aca="false">IF(OR(AJ4=$G$1,DAY(AJ4)=1),TEXT(AJ4,"mmm"),"")</f>
        <v/>
      </c>
      <c r="AK3" s="9" t="str">
        <f aca="false">IF(OR(AK4=$G$1,DAY(AK4)=1),TEXT(AK4,"mmm"),"")</f>
        <v/>
      </c>
      <c r="AL3" s="9" t="str">
        <f aca="false">IF(OR(AL4=$G$1,DAY(AL4)=1),TEXT(AL4,"mmm"),"")</f>
        <v/>
      </c>
      <c r="AM3" s="9" t="str">
        <f aca="false">IF(OR(AM4=$G$1,DAY(AM4)=1),TEXT(AM4,"mmm"),"")</f>
        <v/>
      </c>
      <c r="AN3" s="9" t="str">
        <f aca="false">IF(OR(AN4=$G$1,DAY(AN4)=1),TEXT(AN4,"mmm"),"")</f>
        <v/>
      </c>
      <c r="AO3" s="9" t="str">
        <f aca="false">IF(OR(AO4=$G$1,DAY(AO4)=1),TEXT(AO4,"mmm"),"")</f>
        <v/>
      </c>
      <c r="AP3" s="9" t="str">
        <f aca="false">IF(OR(AP4=$G$1,DAY(AP4)=1),TEXT(AP4,"mmm"),"")</f>
        <v/>
      </c>
      <c r="AQ3" s="9" t="str">
        <f aca="false">IF(OR(AQ4=$G$1,DAY(AQ4)=1),TEXT(AQ4,"mmm"),"")</f>
        <v/>
      </c>
      <c r="AR3" s="9" t="str">
        <f aca="false">IF(OR(AR4=$G$1,DAY(AR4)=1),TEXT(AR4,"mmm"),"")</f>
        <v/>
      </c>
      <c r="AS3" s="9" t="str">
        <f aca="false">IF(OR(AS4=$G$1,DAY(AS4)=1),TEXT(AS4,"mmm"),"")</f>
        <v/>
      </c>
      <c r="AT3" s="9" t="str">
        <f aca="false">IF(OR(AT4=$G$1,DAY(AT4)=1),TEXT(AT4,"mmm"),"")</f>
        <v/>
      </c>
      <c r="AU3" s="9" t="str">
        <f aca="false">IF(OR(AU4=$G$1,DAY(AU4)=1),TEXT(AU4,"mmm"),"")</f>
        <v/>
      </c>
      <c r="AV3" s="9" t="str">
        <f aca="false">IF(OR(AV4=$G$1,DAY(AV4)=1),TEXT(AV4,"mmm"),"")</f>
        <v/>
      </c>
      <c r="AW3" s="9" t="str">
        <f aca="false">IF(OR(AW4=$G$1,DAY(AW4)=1),TEXT(AW4,"mmm"),"")</f>
        <v/>
      </c>
      <c r="AX3" s="9" t="str">
        <f aca="false">IF(OR(AX4=$G$1,DAY(AX4)=1),TEXT(AX4,"mmm"),"")</f>
        <v/>
      </c>
      <c r="AY3" s="9" t="str">
        <f aca="false">IF(OR(AY4=$G$1,DAY(AY4)=1),TEXT(AY4,"mmm"),"")</f>
        <v/>
      </c>
      <c r="AZ3" s="9" t="str">
        <f aca="false">IF(OR(AZ4=$G$1,DAY(AZ4)=1),TEXT(AZ4,"mmm"),"")</f>
        <v/>
      </c>
      <c r="BA3" s="9" t="str">
        <f aca="false">IF(OR(BA4=$G$1,DAY(BA4)=1),TEXT(BA4,"mmm"),"")</f>
        <v/>
      </c>
      <c r="BB3" s="9" t="str">
        <f aca="false">IF(OR(BB4=$G$1,DAY(BB4)=1),TEXT(BB4,"mmm"),"")</f>
        <v/>
      </c>
      <c r="BC3" s="9" t="str">
        <f aca="false">IF(OR(BC4=$G$1,DAY(BC4)=1),TEXT(BC4,"mmm"),"")</f>
        <v/>
      </c>
      <c r="BD3" s="9" t="str">
        <f aca="false">IF(OR(BD4=$G$1,DAY(BD4)=1),TEXT(BD4,"mmm"),"")</f>
        <v/>
      </c>
      <c r="BE3" s="9" t="str">
        <f aca="false">IF(OR(BE4=$G$1,DAY(BE4)=1),TEXT(BE4,"mmm"),"")</f>
        <v/>
      </c>
      <c r="BF3" s="9" t="str">
        <f aca="false">IF(OR(BF4=$G$1,DAY(BF4)=1),TEXT(BF4,"mmm"),"")</f>
        <v/>
      </c>
      <c r="BG3" s="9" t="str">
        <f aca="false">IF(OR(BG4=$G$1,DAY(BG4)=1),TEXT(BG4,"mmm"),"")</f>
        <v/>
      </c>
      <c r="BH3" s="9" t="str">
        <f aca="false">IF(OR(BH4=$G$1,DAY(BH4)=1),TEXT(BH4,"mmm"),"")</f>
        <v/>
      </c>
      <c r="BI3" s="9" t="str">
        <f aca="false">IF(OR(BI4=$G$1,DAY(BI4)=1),TEXT(BI4,"mmm"),"")</f>
        <v/>
      </c>
      <c r="BJ3" s="9" t="str">
        <f aca="false">IF(OR(BJ4=$G$1,DAY(BJ4)=1),TEXT(BJ4,"mmm"),"")</f>
        <v/>
      </c>
      <c r="BK3" s="9" t="str">
        <f aca="false">IF(OR(BK4=$G$1,DAY(BK4)=1),TEXT(BK4,"mmm"),"")</f>
        <v/>
      </c>
      <c r="BL3" s="9" t="str">
        <f aca="false">IF(OR(BL4=$G$1,DAY(BL4)=1),TEXT(BL4,"mmm"),"")</f>
        <v/>
      </c>
      <c r="BM3" s="9" t="str">
        <f aca="false">IF(OR(BM4=$G$1,DAY(BM4)=1),TEXT(BM4,"mmm"),"")</f>
        <v/>
      </c>
      <c r="BN3" s="9" t="str">
        <f aca="false">IF(OR(BN4=$G$1,DAY(BN4)=1),TEXT(BN4,"mmm"),"")</f>
        <v>Nov</v>
      </c>
      <c r="BO3" s="9" t="str">
        <f aca="false">IF(OR(BO4=$G$1,DAY(BO4)=1),TEXT(BO4,"mmm"),"")</f>
        <v/>
      </c>
      <c r="BP3" s="9" t="str">
        <f aca="false">IF(OR(BP4=$G$1,DAY(BP4)=1),TEXT(BP4,"mmm"),"")</f>
        <v/>
      </c>
      <c r="BQ3" s="9" t="str">
        <f aca="false">IF(OR(BQ4=$G$1,DAY(BQ4)=1),TEXT(BQ4,"mmm"),"")</f>
        <v/>
      </c>
      <c r="BR3" s="9" t="str">
        <f aca="false">IF(OR(BR4=$G$1,DAY(BR4)=1),TEXT(BR4,"mmm"),"")</f>
        <v/>
      </c>
      <c r="BS3" s="9" t="str">
        <f aca="false">IF(OR(BS4=$G$1,DAY(BS4)=1),TEXT(BS4,"mmm"),"")</f>
        <v/>
      </c>
      <c r="BT3" s="9" t="str">
        <f aca="false">IF(OR(BT4=$G$1,DAY(BT4)=1),TEXT(BT4,"mmm"),"")</f>
        <v/>
      </c>
      <c r="BU3" s="9" t="str">
        <f aca="false">IF(OR(BU4=$G$1,DAY(BU4)=1),TEXT(BU4,"mmm"),"")</f>
        <v/>
      </c>
      <c r="BV3" s="9" t="str">
        <f aca="false">IF(OR(BV4=$G$1,DAY(BV4)=1),TEXT(BV4,"mmm"),"")</f>
        <v/>
      </c>
      <c r="BW3" s="9" t="str">
        <f aca="false">IF(OR(BW4=$G$1,DAY(BW4)=1),TEXT(BW4,"mmm"),"")</f>
        <v/>
      </c>
      <c r="BX3" s="9" t="str">
        <f aca="false">IF(OR(BX4=$G$1,DAY(BX4)=1),TEXT(BX4,"mmm"),"")</f>
        <v/>
      </c>
      <c r="BY3" s="9" t="str">
        <f aca="false">IF(OR(BY4=$G$1,DAY(BY4)=1),TEXT(BY4,"mmm"),"")</f>
        <v/>
      </c>
      <c r="BZ3" s="9" t="str">
        <f aca="false">IF(OR(BZ4=$G$1,DAY(BZ4)=1),TEXT(BZ4,"mmm"),"")</f>
        <v/>
      </c>
      <c r="CA3" s="9" t="str">
        <f aca="false">IF(OR(CA4=$G$1,DAY(CA4)=1),TEXT(CA4,"mmm"),"")</f>
        <v/>
      </c>
      <c r="CB3" s="9" t="str">
        <f aca="false">IF(OR(CB4=$G$1,DAY(CB4)=1),TEXT(CB4,"mmm"),"")</f>
        <v/>
      </c>
      <c r="CC3" s="9" t="str">
        <f aca="false">IF(OR(CC4=$G$1,DAY(CC4)=1),TEXT(CC4,"mmm"),"")</f>
        <v/>
      </c>
      <c r="CD3" s="9" t="str">
        <f aca="false">IF(OR(CD4=$G$1,DAY(CD4)=1),TEXT(CD4,"mmm"),"")</f>
        <v/>
      </c>
      <c r="CE3" s="9" t="str">
        <f aca="false">IF(OR(CE4=$G$1,DAY(CE4)=1),TEXT(CE4,"mmm"),"")</f>
        <v/>
      </c>
      <c r="CF3" s="9" t="str">
        <f aca="false">IF(OR(CF4=$G$1,DAY(CF4)=1),TEXT(CF4,"mmm"),"")</f>
        <v/>
      </c>
      <c r="CG3" s="9" t="str">
        <f aca="false">IF(OR(CG4=$G$1,DAY(CG4)=1),TEXT(CG4,"mmm"),"")</f>
        <v/>
      </c>
      <c r="CH3" s="9" t="str">
        <f aca="false">IF(OR(CH4=$G$1,DAY(CH4)=1),TEXT(CH4,"mmm"),"")</f>
        <v/>
      </c>
      <c r="CI3" s="9" t="str">
        <f aca="false">IF(OR(CI4=$G$1,DAY(CI4)=1),TEXT(CI4,"mmm"),"")</f>
        <v/>
      </c>
      <c r="CJ3" s="9" t="str">
        <f aca="false">IF(OR(CJ4=$G$1,DAY(CJ4)=1),TEXT(CJ4,"mmm"),"")</f>
        <v/>
      </c>
      <c r="CK3" s="9" t="str">
        <f aca="false">IF(OR(CK4=$G$1,DAY(CK4)=1),TEXT(CK4,"mmm"),"")</f>
        <v/>
      </c>
      <c r="CL3" s="9" t="str">
        <f aca="false">IF(OR(CL4=$G$1,DAY(CL4)=1),TEXT(CL4,"mmm"),"")</f>
        <v/>
      </c>
      <c r="CM3" s="9" t="str">
        <f aca="false">IF(OR(CM4=$G$1,DAY(CM4)=1),TEXT(CM4,"mmm"),"")</f>
        <v/>
      </c>
      <c r="CN3" s="9" t="str">
        <f aca="false">IF(OR(CN4=$G$1,DAY(CN4)=1),TEXT(CN4,"mmm"),"")</f>
        <v/>
      </c>
      <c r="CO3" s="9" t="str">
        <f aca="false">IF(OR(CO4=$G$1,DAY(CO4)=1),TEXT(CO4,"mmm"),"")</f>
        <v/>
      </c>
      <c r="CP3" s="9" t="str">
        <f aca="false">IF(OR(CP4=$G$1,DAY(CP4)=1),TEXT(CP4,"mmm"),"")</f>
        <v/>
      </c>
      <c r="CQ3" s="9" t="str">
        <f aca="false">IF(OR(CQ4=$G$1,DAY(CQ4)=1),TEXT(CQ4,"mmm"),"")</f>
        <v/>
      </c>
      <c r="CR3" s="9" t="str">
        <f aca="false">IF(OR(CR4=$G$1,DAY(CR4)=1),TEXT(CR4,"mmm"),"")</f>
        <v>Dec</v>
      </c>
      <c r="CS3" s="9" t="str">
        <f aca="false">IF(OR(CS4=$G$1,DAY(CS4)=1),TEXT(CS4,"mmm"),"")</f>
        <v/>
      </c>
      <c r="CT3" s="9" t="str">
        <f aca="false">IF(OR(CT4=$G$1,DAY(CT4)=1),TEXT(CT4,"mmm"),"")</f>
        <v/>
      </c>
      <c r="CU3" s="9" t="str">
        <f aca="false">IF(OR(CU4=$G$1,DAY(CU4)=1),TEXT(CU4,"mmm"),"")</f>
        <v/>
      </c>
      <c r="CV3" s="9" t="str">
        <f aca="false">IF(OR(CV4=$G$1,DAY(CV4)=1),TEXT(CV4,"mmm"),"")</f>
        <v/>
      </c>
      <c r="CW3" s="9" t="str">
        <f aca="false">IF(OR(CW4=$G$1,DAY(CW4)=1),TEXT(CW4,"mmm"),"")</f>
        <v/>
      </c>
      <c r="CX3" s="9" t="str">
        <f aca="false">IF(OR(CX4=$G$1,DAY(CX4)=1),TEXT(CX4,"mmm"),"")</f>
        <v/>
      </c>
      <c r="CY3" s="9" t="str">
        <f aca="false">IF(OR(CY4=$G$1,DAY(CY4)=1),TEXT(CY4,"mmm"),"")</f>
        <v/>
      </c>
      <c r="CZ3" s="9" t="str">
        <f aca="false">IF(OR(CZ4=$G$1,DAY(CZ4)=1),TEXT(CZ4,"mmm"),"")</f>
        <v/>
      </c>
      <c r="DA3" s="9" t="str">
        <f aca="false">IF(OR(DA4=$G$1,DAY(DA4)=1),TEXT(DA4,"mmm"),"")</f>
        <v/>
      </c>
    </row>
    <row r="4" customFormat="false" ht="30" hidden="false" customHeight="true" outlineLevel="0" collapsed="false">
      <c r="A4" s="10" t="s">
        <v>41</v>
      </c>
      <c r="B4" s="10" t="s">
        <v>42</v>
      </c>
      <c r="C4" s="10" t="s">
        <v>43</v>
      </c>
      <c r="D4" s="10" t="s">
        <v>44</v>
      </c>
      <c r="E4" s="10" t="s">
        <v>45</v>
      </c>
      <c r="F4" s="10" t="s">
        <v>46</v>
      </c>
      <c r="G4" s="10" t="s">
        <v>47</v>
      </c>
      <c r="H4" s="10" t="s">
        <v>48</v>
      </c>
      <c r="I4" s="10" t="s">
        <v>49</v>
      </c>
      <c r="J4" s="10" t="s">
        <v>50</v>
      </c>
      <c r="K4" s="11" t="n">
        <f aca="false">$G$1</f>
        <v>46272</v>
      </c>
      <c r="L4" s="11" t="n">
        <f aca="false">K4+1</f>
        <v>46273</v>
      </c>
      <c r="M4" s="11" t="n">
        <f aca="false">L4+1</f>
        <v>46274</v>
      </c>
      <c r="N4" s="11" t="n">
        <f aca="false">M4+1</f>
        <v>46275</v>
      </c>
      <c r="O4" s="11" t="n">
        <f aca="false">N4+1</f>
        <v>46276</v>
      </c>
      <c r="P4" s="11" t="n">
        <f aca="false">O4+1</f>
        <v>46277</v>
      </c>
      <c r="Q4" s="11" t="n">
        <f aca="false">P4+1</f>
        <v>46278</v>
      </c>
      <c r="R4" s="11" t="n">
        <f aca="false">Q4+1</f>
        <v>46279</v>
      </c>
      <c r="S4" s="11" t="n">
        <f aca="false">R4+1</f>
        <v>46280</v>
      </c>
      <c r="T4" s="11" t="n">
        <f aca="false">S4+1</f>
        <v>46281</v>
      </c>
      <c r="U4" s="11" t="n">
        <f aca="false">T4+1</f>
        <v>46282</v>
      </c>
      <c r="V4" s="11" t="n">
        <f aca="false">U4+1</f>
        <v>46283</v>
      </c>
      <c r="W4" s="11" t="n">
        <f aca="false">V4+1</f>
        <v>46284</v>
      </c>
      <c r="X4" s="11" t="n">
        <f aca="false">W4+1</f>
        <v>46285</v>
      </c>
      <c r="Y4" s="11" t="n">
        <f aca="false">X4+1</f>
        <v>46286</v>
      </c>
      <c r="Z4" s="11" t="n">
        <f aca="false">Y4+1</f>
        <v>46287</v>
      </c>
      <c r="AA4" s="11" t="n">
        <f aca="false">Z4+1</f>
        <v>46288</v>
      </c>
      <c r="AB4" s="11" t="n">
        <f aca="false">AA4+1</f>
        <v>46289</v>
      </c>
      <c r="AC4" s="11" t="n">
        <f aca="false">AB4+1</f>
        <v>46290</v>
      </c>
      <c r="AD4" s="11" t="n">
        <f aca="false">AC4+1</f>
        <v>46291</v>
      </c>
      <c r="AE4" s="11" t="n">
        <f aca="false">AD4+1</f>
        <v>46292</v>
      </c>
      <c r="AF4" s="11" t="n">
        <f aca="false">AE4+1</f>
        <v>46293</v>
      </c>
      <c r="AG4" s="11" t="n">
        <f aca="false">AF4+1</f>
        <v>46294</v>
      </c>
      <c r="AH4" s="11" t="n">
        <f aca="false">AG4+1</f>
        <v>46295</v>
      </c>
      <c r="AI4" s="11" t="n">
        <f aca="false">AH4+1</f>
        <v>46296</v>
      </c>
      <c r="AJ4" s="11" t="n">
        <f aca="false">AI4+1</f>
        <v>46297</v>
      </c>
      <c r="AK4" s="11" t="n">
        <f aca="false">AJ4+1</f>
        <v>46298</v>
      </c>
      <c r="AL4" s="11" t="n">
        <f aca="false">AK4+1</f>
        <v>46299</v>
      </c>
      <c r="AM4" s="11" t="n">
        <f aca="false">AL4+1</f>
        <v>46300</v>
      </c>
      <c r="AN4" s="11" t="n">
        <f aca="false">AM4+1</f>
        <v>46301</v>
      </c>
      <c r="AO4" s="11" t="n">
        <f aca="false">AN4+1</f>
        <v>46302</v>
      </c>
      <c r="AP4" s="11" t="n">
        <f aca="false">AO4+1</f>
        <v>46303</v>
      </c>
      <c r="AQ4" s="11" t="n">
        <f aca="false">AP4+1</f>
        <v>46304</v>
      </c>
      <c r="AR4" s="11" t="n">
        <f aca="false">AQ4+1</f>
        <v>46305</v>
      </c>
      <c r="AS4" s="11" t="n">
        <f aca="false">AR4+1</f>
        <v>46306</v>
      </c>
      <c r="AT4" s="11" t="n">
        <f aca="false">AS4+1</f>
        <v>46307</v>
      </c>
      <c r="AU4" s="11" t="n">
        <f aca="false">AT4+1</f>
        <v>46308</v>
      </c>
      <c r="AV4" s="11" t="n">
        <f aca="false">AU4+1</f>
        <v>46309</v>
      </c>
      <c r="AW4" s="11" t="n">
        <f aca="false">AV4+1</f>
        <v>46310</v>
      </c>
      <c r="AX4" s="11" t="n">
        <f aca="false">AW4+1</f>
        <v>46311</v>
      </c>
      <c r="AY4" s="11" t="n">
        <f aca="false">AX4+1</f>
        <v>46312</v>
      </c>
      <c r="AZ4" s="11" t="n">
        <f aca="false">AY4+1</f>
        <v>46313</v>
      </c>
      <c r="BA4" s="11" t="n">
        <f aca="false">AZ4+1</f>
        <v>46314</v>
      </c>
      <c r="BB4" s="11" t="n">
        <f aca="false">BA4+1</f>
        <v>46315</v>
      </c>
      <c r="BC4" s="11" t="n">
        <f aca="false">BB4+1</f>
        <v>46316</v>
      </c>
      <c r="BD4" s="11" t="n">
        <f aca="false">BC4+1</f>
        <v>46317</v>
      </c>
      <c r="BE4" s="11" t="n">
        <f aca="false">BD4+1</f>
        <v>46318</v>
      </c>
      <c r="BF4" s="11" t="n">
        <f aca="false">BE4+1</f>
        <v>46319</v>
      </c>
      <c r="BG4" s="11" t="n">
        <f aca="false">BF4+1</f>
        <v>46320</v>
      </c>
      <c r="BH4" s="11" t="n">
        <f aca="false">BG4+1</f>
        <v>46321</v>
      </c>
      <c r="BI4" s="11" t="n">
        <f aca="false">BH4+1</f>
        <v>46322</v>
      </c>
      <c r="BJ4" s="11" t="n">
        <f aca="false">BI4+1</f>
        <v>46323</v>
      </c>
      <c r="BK4" s="11" t="n">
        <f aca="false">BJ4+1</f>
        <v>46324</v>
      </c>
      <c r="BL4" s="11" t="n">
        <f aca="false">BK4+1</f>
        <v>46325</v>
      </c>
      <c r="BM4" s="11" t="n">
        <f aca="false">BL4+1</f>
        <v>46326</v>
      </c>
      <c r="BN4" s="11" t="n">
        <f aca="false">BM4+1</f>
        <v>46327</v>
      </c>
      <c r="BO4" s="11" t="n">
        <f aca="false">BN4+1</f>
        <v>46328</v>
      </c>
      <c r="BP4" s="11" t="n">
        <f aca="false">BO4+1</f>
        <v>46329</v>
      </c>
      <c r="BQ4" s="11" t="n">
        <f aca="false">BP4+1</f>
        <v>46330</v>
      </c>
      <c r="BR4" s="11" t="n">
        <f aca="false">BQ4+1</f>
        <v>46331</v>
      </c>
      <c r="BS4" s="11" t="n">
        <f aca="false">BR4+1</f>
        <v>46332</v>
      </c>
      <c r="BT4" s="11" t="n">
        <f aca="false">BS4+1</f>
        <v>46333</v>
      </c>
      <c r="BU4" s="11" t="n">
        <f aca="false">BT4+1</f>
        <v>46334</v>
      </c>
      <c r="BV4" s="11" t="n">
        <f aca="false">BU4+1</f>
        <v>46335</v>
      </c>
      <c r="BW4" s="11" t="n">
        <f aca="false">BV4+1</f>
        <v>46336</v>
      </c>
      <c r="BX4" s="11" t="n">
        <f aca="false">BW4+1</f>
        <v>46337</v>
      </c>
      <c r="BY4" s="11" t="n">
        <f aca="false">BX4+1</f>
        <v>46338</v>
      </c>
      <c r="BZ4" s="11" t="n">
        <f aca="false">BY4+1</f>
        <v>46339</v>
      </c>
      <c r="CA4" s="11" t="n">
        <f aca="false">BZ4+1</f>
        <v>46340</v>
      </c>
      <c r="CB4" s="11" t="n">
        <f aca="false">CA4+1</f>
        <v>46341</v>
      </c>
      <c r="CC4" s="11" t="n">
        <f aca="false">CB4+1</f>
        <v>46342</v>
      </c>
      <c r="CD4" s="11" t="n">
        <f aca="false">CC4+1</f>
        <v>46343</v>
      </c>
      <c r="CE4" s="11" t="n">
        <f aca="false">CD4+1</f>
        <v>46344</v>
      </c>
      <c r="CF4" s="11" t="n">
        <f aca="false">CE4+1</f>
        <v>46345</v>
      </c>
      <c r="CG4" s="11" t="n">
        <f aca="false">CF4+1</f>
        <v>46346</v>
      </c>
      <c r="CH4" s="11" t="n">
        <f aca="false">CG4+1</f>
        <v>46347</v>
      </c>
      <c r="CI4" s="11" t="n">
        <f aca="false">CH4+1</f>
        <v>46348</v>
      </c>
      <c r="CJ4" s="11" t="n">
        <f aca="false">CI4+1</f>
        <v>46349</v>
      </c>
      <c r="CK4" s="11" t="n">
        <f aca="false">CJ4+1</f>
        <v>46350</v>
      </c>
      <c r="CL4" s="11" t="n">
        <f aca="false">CK4+1</f>
        <v>46351</v>
      </c>
      <c r="CM4" s="11" t="n">
        <f aca="false">CL4+1</f>
        <v>46352</v>
      </c>
      <c r="CN4" s="11" t="n">
        <f aca="false">CM4+1</f>
        <v>46353</v>
      </c>
      <c r="CO4" s="11" t="n">
        <f aca="false">CN4+1</f>
        <v>46354</v>
      </c>
      <c r="CP4" s="11" t="n">
        <f aca="false">CO4+1</f>
        <v>46355</v>
      </c>
      <c r="CQ4" s="11" t="n">
        <f aca="false">CP4+1</f>
        <v>46356</v>
      </c>
      <c r="CR4" s="11" t="n">
        <f aca="false">CQ4+1</f>
        <v>46357</v>
      </c>
      <c r="CS4" s="11" t="n">
        <f aca="false">CR4+1</f>
        <v>46358</v>
      </c>
      <c r="CT4" s="11" t="n">
        <f aca="false">CS4+1</f>
        <v>46359</v>
      </c>
      <c r="CU4" s="11" t="n">
        <f aca="false">CT4+1</f>
        <v>46360</v>
      </c>
      <c r="CV4" s="11" t="n">
        <f aca="false">CU4+1</f>
        <v>46361</v>
      </c>
      <c r="CW4" s="11" t="n">
        <f aca="false">CV4+1</f>
        <v>46362</v>
      </c>
      <c r="CX4" s="11" t="n">
        <f aca="false">CW4+1</f>
        <v>46363</v>
      </c>
      <c r="CY4" s="11" t="n">
        <f aca="false">CX4+1</f>
        <v>46364</v>
      </c>
      <c r="CZ4" s="11" t="n">
        <f aca="false">CY4+1</f>
        <v>46365</v>
      </c>
      <c r="DA4" s="11" t="n">
        <f aca="false">CZ4+1</f>
        <v>46366</v>
      </c>
      <c r="DC4" s="12" t="s">
        <v>51</v>
      </c>
      <c r="DD4" s="12" t="s">
        <v>52</v>
      </c>
      <c r="DE4" s="12" t="s">
        <v>53</v>
      </c>
    </row>
    <row r="5" customFormat="false" ht="15" hidden="false" customHeight="false" outlineLevel="0" collapsed="false">
      <c r="A5" s="13" t="n">
        <v>1</v>
      </c>
      <c r="B5" s="14" t="s">
        <v>54</v>
      </c>
      <c r="C5" s="13" t="n">
        <v>3</v>
      </c>
      <c r="D5" s="14"/>
      <c r="E5" s="14" t="s">
        <v>55</v>
      </c>
      <c r="F5" s="13" t="n">
        <v>2</v>
      </c>
      <c r="G5" s="15" t="n">
        <f aca="false">IF($B5="","",IF(OR($D5="",DC5=0),IF(parameters!$B$6=5,WORKDAY($G$1-1,1),$G$1),IF(parameters!$B$6=5,WORKDAY(DC5,1),DC5+1)))</f>
        <v>46272</v>
      </c>
      <c r="H5" s="15" t="n">
        <f aca="false">IF(OR($B5="",$C5=""),0,IF(parameters!$B$6=5,WORKDAY($G5-1,$C5),$G5+$C5-1))</f>
        <v>46274</v>
      </c>
      <c r="I5" s="13"/>
      <c r="J5" s="16" t="str">
        <f aca="false">IF(OR($B5="",$D5=""),"",IF(DE5&lt;DD5,"predecessor is below this row",IF(AND(DC5&gt;0,$G5&lt;=DC5),"pinned before a predecessor ends","")))</f>
        <v/>
      </c>
      <c r="DC5" s="0" t="n">
        <v>0</v>
      </c>
      <c r="DD5" s="0" t="n">
        <v>0</v>
      </c>
      <c r="DE5" s="0" t="n">
        <v>0</v>
      </c>
    </row>
    <row r="6" customFormat="false" ht="15" hidden="false" customHeight="false" outlineLevel="0" collapsed="false">
      <c r="A6" s="13" t="n">
        <v>2</v>
      </c>
      <c r="B6" s="14" t="s">
        <v>56</v>
      </c>
      <c r="C6" s="13" t="n">
        <v>5</v>
      </c>
      <c r="D6" s="14" t="s">
        <v>57</v>
      </c>
      <c r="E6" s="14" t="s">
        <v>55</v>
      </c>
      <c r="F6" s="13" t="n">
        <v>3</v>
      </c>
      <c r="G6" s="15" t="n">
        <f aca="false">IF($B6="","",IF(OR($D6="",DC6=0),IF(parameters!$B$6=5,WORKDAY($G$1-1,1),$G$1),IF(parameters!$B$6=5,WORKDAY(DC6,1),DC6+1)))</f>
        <v>46275</v>
      </c>
      <c r="H6" s="15" t="n">
        <f aca="false">IF(OR($B6="",$C6=""),0,IF(parameters!$B$6=5,WORKDAY($G6-1,$C6),$G6+$C6-1))</f>
        <v>46281</v>
      </c>
      <c r="I6" s="13"/>
      <c r="J6" s="16" t="str">
        <f aca="false">IF(OR($B6="",$D6=""),"",IF(DE6&lt;DD6,"predecessor is below this row",IF(AND(DC6&gt;0,$G6&lt;=DC6),"pinned before a predecessor ends","")))</f>
        <v/>
      </c>
      <c r="DC6" s="17" t="n">
        <f aca="false">IF($D6="",0,MAX(IFERROR(INDEX($H$5:$H5,MATCH(--TRIM(MID(SUBSTITUTE(SUBSTITUTE($D6," ",""),",",REPT(" ",20)),1,20)),$A$5:$A5,0)),0),IFERROR(INDEX($H$5:$H5,MATCH(--TRIM(MID(SUBSTITUTE(SUBSTITUTE($D6," ",""),",",REPT(" ",20)),21,20)),$A$5:$A5,0)),0),IFERROR(INDEX($H$5:$H5,MATCH(--TRIM(MID(SUBSTITUTE(SUBSTITUTE($D6," ",""),",",REPT(" ",20)),41,20)),$A$5:$A5,0)),0),IFERROR(INDEX($H$5:$H5,MATCH(--TRIM(MID(SUBSTITUTE(SUBSTITUTE($D6," ",""),",",REPT(" ",20)),61,20)),$A$5:$A5,0)),0),IFERROR(INDEX($H$5:$H5,MATCH(--TRIM(MID(SUBSTITUTE(SUBSTITUTE($D6," ",""),",",REPT(" ",20)),81,20)),$A$5:$A5,0)),0),IFERROR(INDEX($H$5:$H5,MATCH(--TRIM(MID(SUBSTITUTE(SUBSTITUTE($D6," ",""),",",REPT(" ",20)),101,20)),$A$5:$A5,0)),0)))</f>
        <v>46274</v>
      </c>
      <c r="DD6" s="18" t="n">
        <f aca="false">IF($D6="",0,LEN(SUBSTITUTE($D6," ",""))-LEN(SUBSTITUTE(SUBSTITUTE($D6," ",""),",",""))+1)</f>
        <v>1</v>
      </c>
      <c r="DE6" s="18" t="n">
        <f aca="false">IF($D6="",0,IFERROR(--ISNUMBER(MATCH(--TRIM(MID(SUBSTITUTE(SUBSTITUTE($D6," ",""),",",REPT(" ",20)),1,20)),$A$5:$A5,0)),0)+IFERROR(--ISNUMBER(MATCH(--TRIM(MID(SUBSTITUTE(SUBSTITUTE($D6," ",""),",",REPT(" ",20)),21,20)),$A$5:$A5,0)),0)+IFERROR(--ISNUMBER(MATCH(--TRIM(MID(SUBSTITUTE(SUBSTITUTE($D6," ",""),",",REPT(" ",20)),41,20)),$A$5:$A5,0)),0)+IFERROR(--ISNUMBER(MATCH(--TRIM(MID(SUBSTITUTE(SUBSTITUTE($D6," ",""),",",REPT(" ",20)),61,20)),$A$5:$A5,0)),0)+IFERROR(--ISNUMBER(MATCH(--TRIM(MID(SUBSTITUTE(SUBSTITUTE($D6," ",""),",",REPT(" ",20)),81,20)),$A$5:$A5,0)),0)+IFERROR(--ISNUMBER(MATCH(--TRIM(MID(SUBSTITUTE(SUBSTITUTE($D6," ",""),",",REPT(" ",20)),101,20)),$A$5:$A5,0)),0))</f>
        <v>1</v>
      </c>
    </row>
    <row r="7" customFormat="false" ht="15" hidden="false" customHeight="false" outlineLevel="0" collapsed="false">
      <c r="A7" s="13" t="n">
        <v>3</v>
      </c>
      <c r="B7" s="14" t="s">
        <v>58</v>
      </c>
      <c r="C7" s="13" t="n">
        <v>4</v>
      </c>
      <c r="D7" s="14" t="s">
        <v>59</v>
      </c>
      <c r="E7" s="14" t="s">
        <v>60</v>
      </c>
      <c r="F7" s="13" t="n">
        <v>1</v>
      </c>
      <c r="G7" s="15" t="n">
        <f aca="false">IF($B7="","",IF(OR($D7="",DC7=0),IF(parameters!$B$6=5,WORKDAY($G$1-1,1),$G$1),IF(parameters!$B$6=5,WORKDAY(DC7,1),DC7+1)))</f>
        <v>46282</v>
      </c>
      <c r="H7" s="15" t="n">
        <f aca="false">IF(OR($B7="",$C7=""),0,IF(parameters!$B$6=5,WORKDAY($G7-1,$C7),$G7+$C7-1))</f>
        <v>46287</v>
      </c>
      <c r="I7" s="13"/>
      <c r="J7" s="16" t="str">
        <f aca="false">IF(OR($B7="",$D7=""),"",IF(DE7&lt;DD7,"predecessor is below this row",IF(AND(DC7&gt;0,$G7&lt;=DC7),"pinned before a predecessor ends","")))</f>
        <v/>
      </c>
      <c r="DC7" s="17" t="n">
        <f aca="false">IF($D7="",0,MAX(IFERROR(INDEX($H$5:$H6,MATCH(--TRIM(MID(SUBSTITUTE(SUBSTITUTE($D7," ",""),",",REPT(" ",20)),1,20)),$A$5:$A6,0)),0),IFERROR(INDEX($H$5:$H6,MATCH(--TRIM(MID(SUBSTITUTE(SUBSTITUTE($D7," ",""),",",REPT(" ",20)),21,20)),$A$5:$A6,0)),0),IFERROR(INDEX($H$5:$H6,MATCH(--TRIM(MID(SUBSTITUTE(SUBSTITUTE($D7," ",""),",",REPT(" ",20)),41,20)),$A$5:$A6,0)),0),IFERROR(INDEX($H$5:$H6,MATCH(--TRIM(MID(SUBSTITUTE(SUBSTITUTE($D7," ",""),",",REPT(" ",20)),61,20)),$A$5:$A6,0)),0),IFERROR(INDEX($H$5:$H6,MATCH(--TRIM(MID(SUBSTITUTE(SUBSTITUTE($D7," ",""),",",REPT(" ",20)),81,20)),$A$5:$A6,0)),0),IFERROR(INDEX($H$5:$H6,MATCH(--TRIM(MID(SUBSTITUTE(SUBSTITUTE($D7," ",""),",",REPT(" ",20)),101,20)),$A$5:$A6,0)),0)))</f>
        <v>46281</v>
      </c>
      <c r="DD7" s="18" t="n">
        <f aca="false">IF($D7="",0,LEN(SUBSTITUTE($D7," ",""))-LEN(SUBSTITUTE(SUBSTITUTE($D7," ",""),",",""))+1)</f>
        <v>1</v>
      </c>
      <c r="DE7" s="18" t="n">
        <f aca="false">IF($D7="",0,IFERROR(--ISNUMBER(MATCH(--TRIM(MID(SUBSTITUTE(SUBSTITUTE($D7," ",""),",",REPT(" ",20)),1,20)),$A$5:$A6,0)),0)+IFERROR(--ISNUMBER(MATCH(--TRIM(MID(SUBSTITUTE(SUBSTITUTE($D7," ",""),",",REPT(" ",20)),21,20)),$A$5:$A6,0)),0)+IFERROR(--ISNUMBER(MATCH(--TRIM(MID(SUBSTITUTE(SUBSTITUTE($D7," ",""),",",REPT(" ",20)),41,20)),$A$5:$A6,0)),0)+IFERROR(--ISNUMBER(MATCH(--TRIM(MID(SUBSTITUTE(SUBSTITUTE($D7," ",""),",",REPT(" ",20)),61,20)),$A$5:$A6,0)),0)+IFERROR(--ISNUMBER(MATCH(--TRIM(MID(SUBSTITUTE(SUBSTITUTE($D7," ",""),",",REPT(" ",20)),81,20)),$A$5:$A6,0)),0)+IFERROR(--ISNUMBER(MATCH(--TRIM(MID(SUBSTITUTE(SUBSTITUTE($D7," ",""),",",REPT(" ",20)),101,20)),$A$5:$A6,0)),0))</f>
        <v>1</v>
      </c>
    </row>
    <row r="8" customFormat="false" ht="15" hidden="false" customHeight="false" outlineLevel="0" collapsed="false">
      <c r="A8" s="13" t="n">
        <v>4</v>
      </c>
      <c r="B8" s="14" t="s">
        <v>61</v>
      </c>
      <c r="C8" s="13" t="n">
        <v>6</v>
      </c>
      <c r="D8" s="14" t="s">
        <v>62</v>
      </c>
      <c r="E8" s="14" t="s">
        <v>55</v>
      </c>
      <c r="F8" s="13" t="n">
        <v>3</v>
      </c>
      <c r="G8" s="15" t="n">
        <f aca="false">IF($B8="","",IF(OR($D8="",DC8=0),IF(parameters!$B$6=5,WORKDAY($G$1-1,1),$G$1),IF(parameters!$B$6=5,WORKDAY(DC8,1),DC8+1)))</f>
        <v>46288</v>
      </c>
      <c r="H8" s="15" t="n">
        <f aca="false">IF(OR($B8="",$C8=""),0,IF(parameters!$B$6=5,WORKDAY($G8-1,$C8),$G8+$C8-1))</f>
        <v>46295</v>
      </c>
      <c r="I8" s="13"/>
      <c r="J8" s="16" t="str">
        <f aca="false">IF(OR($B8="",$D8=""),"",IF(DE8&lt;DD8,"predecessor is below this row",IF(AND(DC8&gt;0,$G8&lt;=DC8),"pinned before a predecessor ends","")))</f>
        <v/>
      </c>
      <c r="DC8" s="17" t="n">
        <f aca="false">IF($D8="",0,MAX(IFERROR(INDEX($H$5:$H7,MATCH(--TRIM(MID(SUBSTITUTE(SUBSTITUTE($D8," ",""),",",REPT(" ",20)),1,20)),$A$5:$A7,0)),0),IFERROR(INDEX($H$5:$H7,MATCH(--TRIM(MID(SUBSTITUTE(SUBSTITUTE($D8," ",""),",",REPT(" ",20)),21,20)),$A$5:$A7,0)),0),IFERROR(INDEX($H$5:$H7,MATCH(--TRIM(MID(SUBSTITUTE(SUBSTITUTE($D8," ",""),",",REPT(" ",20)),41,20)),$A$5:$A7,0)),0),IFERROR(INDEX($H$5:$H7,MATCH(--TRIM(MID(SUBSTITUTE(SUBSTITUTE($D8," ",""),",",REPT(" ",20)),61,20)),$A$5:$A7,0)),0),IFERROR(INDEX($H$5:$H7,MATCH(--TRIM(MID(SUBSTITUTE(SUBSTITUTE($D8," ",""),",",REPT(" ",20)),81,20)),$A$5:$A7,0)),0),IFERROR(INDEX($H$5:$H7,MATCH(--TRIM(MID(SUBSTITUTE(SUBSTITUTE($D8," ",""),",",REPT(" ",20)),101,20)),$A$5:$A7,0)),0)))</f>
        <v>46287</v>
      </c>
      <c r="DD8" s="18" t="n">
        <f aca="false">IF($D8="",0,LEN(SUBSTITUTE($D8," ",""))-LEN(SUBSTITUTE(SUBSTITUTE($D8," ",""),",",""))+1)</f>
        <v>1</v>
      </c>
      <c r="DE8" s="18" t="n">
        <f aca="false">IF($D8="",0,IFERROR(--ISNUMBER(MATCH(--TRIM(MID(SUBSTITUTE(SUBSTITUTE($D8," ",""),",",REPT(" ",20)),1,20)),$A$5:$A7,0)),0)+IFERROR(--ISNUMBER(MATCH(--TRIM(MID(SUBSTITUTE(SUBSTITUTE($D8," ",""),",",REPT(" ",20)),21,20)),$A$5:$A7,0)),0)+IFERROR(--ISNUMBER(MATCH(--TRIM(MID(SUBSTITUTE(SUBSTITUTE($D8," ",""),",",REPT(" ",20)),41,20)),$A$5:$A7,0)),0)+IFERROR(--ISNUMBER(MATCH(--TRIM(MID(SUBSTITUTE(SUBSTITUTE($D8," ",""),",",REPT(" ",20)),61,20)),$A$5:$A7,0)),0)+IFERROR(--ISNUMBER(MATCH(--TRIM(MID(SUBSTITUTE(SUBSTITUTE($D8," ",""),",",REPT(" ",20)),81,20)),$A$5:$A7,0)),0)+IFERROR(--ISNUMBER(MATCH(--TRIM(MID(SUBSTITUTE(SUBSTITUTE($D8," ",""),",",REPT(" ",20)),101,20)),$A$5:$A7,0)),0))</f>
        <v>1</v>
      </c>
    </row>
    <row r="9" customFormat="false" ht="15" hidden="false" customHeight="false" outlineLevel="0" collapsed="false">
      <c r="A9" s="13" t="n">
        <v>5</v>
      </c>
      <c r="B9" s="14" t="s">
        <v>63</v>
      </c>
      <c r="C9" s="13" t="n">
        <v>4</v>
      </c>
      <c r="D9" s="14" t="s">
        <v>62</v>
      </c>
      <c r="E9" s="14" t="s">
        <v>64</v>
      </c>
      <c r="F9" s="13" t="n">
        <v>2</v>
      </c>
      <c r="G9" s="15" t="n">
        <f aca="false">IF($B9="","",IF(OR($D9="",DC9=0),IF(parameters!$B$6=5,WORKDAY($G$1-1,1),$G$1),IF(parameters!$B$6=5,WORKDAY(DC9,1),DC9+1)))</f>
        <v>46288</v>
      </c>
      <c r="H9" s="15" t="n">
        <f aca="false">IF(OR($B9="",$C9=""),0,IF(parameters!$B$6=5,WORKDAY($G9-1,$C9),$G9+$C9-1))</f>
        <v>46293</v>
      </c>
      <c r="I9" s="13"/>
      <c r="J9" s="16" t="str">
        <f aca="false">IF(OR($B9="",$D9=""),"",IF(DE9&lt;DD9,"predecessor is below this row",IF(AND(DC9&gt;0,$G9&lt;=DC9),"pinned before a predecessor ends","")))</f>
        <v/>
      </c>
      <c r="DC9" s="17" t="n">
        <f aca="false">IF($D9="",0,MAX(IFERROR(INDEX($H$5:$H8,MATCH(--TRIM(MID(SUBSTITUTE(SUBSTITUTE($D9," ",""),",",REPT(" ",20)),1,20)),$A$5:$A8,0)),0),IFERROR(INDEX($H$5:$H8,MATCH(--TRIM(MID(SUBSTITUTE(SUBSTITUTE($D9," ",""),",",REPT(" ",20)),21,20)),$A$5:$A8,0)),0),IFERROR(INDEX($H$5:$H8,MATCH(--TRIM(MID(SUBSTITUTE(SUBSTITUTE($D9," ",""),",",REPT(" ",20)),41,20)),$A$5:$A8,0)),0),IFERROR(INDEX($H$5:$H8,MATCH(--TRIM(MID(SUBSTITUTE(SUBSTITUTE($D9," ",""),",",REPT(" ",20)),61,20)),$A$5:$A8,0)),0),IFERROR(INDEX($H$5:$H8,MATCH(--TRIM(MID(SUBSTITUTE(SUBSTITUTE($D9," ",""),",",REPT(" ",20)),81,20)),$A$5:$A8,0)),0),IFERROR(INDEX($H$5:$H8,MATCH(--TRIM(MID(SUBSTITUTE(SUBSTITUTE($D9," ",""),",",REPT(" ",20)),101,20)),$A$5:$A8,0)),0)))</f>
        <v>46287</v>
      </c>
      <c r="DD9" s="18" t="n">
        <f aca="false">IF($D9="",0,LEN(SUBSTITUTE($D9," ",""))-LEN(SUBSTITUTE(SUBSTITUTE($D9," ",""),",",""))+1)</f>
        <v>1</v>
      </c>
      <c r="DE9" s="18" t="n">
        <f aca="false">IF($D9="",0,IFERROR(--ISNUMBER(MATCH(--TRIM(MID(SUBSTITUTE(SUBSTITUTE($D9," ",""),",",REPT(" ",20)),1,20)),$A$5:$A8,0)),0)+IFERROR(--ISNUMBER(MATCH(--TRIM(MID(SUBSTITUTE(SUBSTITUTE($D9," ",""),",",REPT(" ",20)),21,20)),$A$5:$A8,0)),0)+IFERROR(--ISNUMBER(MATCH(--TRIM(MID(SUBSTITUTE(SUBSTITUTE($D9," ",""),",",REPT(" ",20)),41,20)),$A$5:$A8,0)),0)+IFERROR(--ISNUMBER(MATCH(--TRIM(MID(SUBSTITUTE(SUBSTITUTE($D9," ",""),",",REPT(" ",20)),61,20)),$A$5:$A8,0)),0)+IFERROR(--ISNUMBER(MATCH(--TRIM(MID(SUBSTITUTE(SUBSTITUTE($D9," ",""),",",REPT(" ",20)),81,20)),$A$5:$A8,0)),0)+IFERROR(--ISNUMBER(MATCH(--TRIM(MID(SUBSTITUTE(SUBSTITUTE($D9," ",""),",",REPT(" ",20)),101,20)),$A$5:$A8,0)),0))</f>
        <v>1</v>
      </c>
    </row>
    <row r="10" customFormat="false" ht="15" hidden="false" customHeight="false" outlineLevel="0" collapsed="false">
      <c r="A10" s="13" t="n">
        <v>6</v>
      </c>
      <c r="B10" s="14" t="s">
        <v>65</v>
      </c>
      <c r="C10" s="13" t="n">
        <v>2</v>
      </c>
      <c r="D10" s="14" t="s">
        <v>66</v>
      </c>
      <c r="E10" s="14" t="s">
        <v>55</v>
      </c>
      <c r="F10" s="13" t="n">
        <v>3</v>
      </c>
      <c r="G10" s="15" t="n">
        <f aca="false">IF($B10="","",IF(OR($D10="",DC10=0),IF(parameters!$B$6=5,WORKDAY($G$1-1,1),$G$1),IF(parameters!$B$6=5,WORKDAY(DC10,1),DC10+1)))</f>
        <v>46296</v>
      </c>
      <c r="H10" s="15" t="n">
        <f aca="false">IF(OR($B10="",$C10=""),0,IF(parameters!$B$6=5,WORKDAY($G10-1,$C10),$G10+$C10-1))</f>
        <v>46297</v>
      </c>
      <c r="I10" s="13"/>
      <c r="J10" s="16" t="str">
        <f aca="false">IF(OR($B10="",$D10=""),"",IF(DE10&lt;DD10,"predecessor is below this row",IF(AND(DC10&gt;0,$G10&lt;=DC10),"pinned before a predecessor ends","")))</f>
        <v/>
      </c>
      <c r="DC10" s="17" t="n">
        <f aca="false">IF($D10="",0,MAX(IFERROR(INDEX($H$5:$H9,MATCH(--TRIM(MID(SUBSTITUTE(SUBSTITUTE($D10," ",""),",",REPT(" ",20)),1,20)),$A$5:$A9,0)),0),IFERROR(INDEX($H$5:$H9,MATCH(--TRIM(MID(SUBSTITUTE(SUBSTITUTE($D10," ",""),",",REPT(" ",20)),21,20)),$A$5:$A9,0)),0),IFERROR(INDEX($H$5:$H9,MATCH(--TRIM(MID(SUBSTITUTE(SUBSTITUTE($D10," ",""),",",REPT(" ",20)),41,20)),$A$5:$A9,0)),0),IFERROR(INDEX($H$5:$H9,MATCH(--TRIM(MID(SUBSTITUTE(SUBSTITUTE($D10," ",""),",",REPT(" ",20)),61,20)),$A$5:$A9,0)),0),IFERROR(INDEX($H$5:$H9,MATCH(--TRIM(MID(SUBSTITUTE(SUBSTITUTE($D10," ",""),",",REPT(" ",20)),81,20)),$A$5:$A9,0)),0),IFERROR(INDEX($H$5:$H9,MATCH(--TRIM(MID(SUBSTITUTE(SUBSTITUTE($D10," ",""),",",REPT(" ",20)),101,20)),$A$5:$A9,0)),0)))</f>
        <v>46295</v>
      </c>
      <c r="DD10" s="18" t="n">
        <f aca="false">IF($D10="",0,LEN(SUBSTITUTE($D10," ",""))-LEN(SUBSTITUTE(SUBSTITUTE($D10," ",""),",",""))+1)</f>
        <v>2</v>
      </c>
      <c r="DE10" s="18" t="n">
        <f aca="false">IF($D10="",0,IFERROR(--ISNUMBER(MATCH(--TRIM(MID(SUBSTITUTE(SUBSTITUTE($D10," ",""),",",REPT(" ",20)),1,20)),$A$5:$A9,0)),0)+IFERROR(--ISNUMBER(MATCH(--TRIM(MID(SUBSTITUTE(SUBSTITUTE($D10," ",""),",",REPT(" ",20)),21,20)),$A$5:$A9,0)),0)+IFERROR(--ISNUMBER(MATCH(--TRIM(MID(SUBSTITUTE(SUBSTITUTE($D10," ",""),",",REPT(" ",20)),41,20)),$A$5:$A9,0)),0)+IFERROR(--ISNUMBER(MATCH(--TRIM(MID(SUBSTITUTE(SUBSTITUTE($D10," ",""),",",REPT(" ",20)),61,20)),$A$5:$A9,0)),0)+IFERROR(--ISNUMBER(MATCH(--TRIM(MID(SUBSTITUTE(SUBSTITUTE($D10," ",""),",",REPT(" ",20)),81,20)),$A$5:$A9,0)),0)+IFERROR(--ISNUMBER(MATCH(--TRIM(MID(SUBSTITUTE(SUBSTITUTE($D10," ",""),",",REPT(" ",20)),101,20)),$A$5:$A9,0)),0))</f>
        <v>2</v>
      </c>
    </row>
    <row r="11" customFormat="false" ht="15" hidden="false" customHeight="false" outlineLevel="0" collapsed="false">
      <c r="A11" s="13" t="n">
        <v>7</v>
      </c>
      <c r="B11" s="14" t="s">
        <v>67</v>
      </c>
      <c r="C11" s="13" t="n">
        <v>10</v>
      </c>
      <c r="D11" s="14" t="s">
        <v>68</v>
      </c>
      <c r="E11" s="14" t="s">
        <v>55</v>
      </c>
      <c r="F11" s="13" t="n">
        <v>3</v>
      </c>
      <c r="G11" s="15" t="n">
        <f aca="false">IF($B11="","",IF(OR($D11="",DC11=0),IF(parameters!$B$6=5,WORKDAY($G$1-1,1),$G$1),IF(parameters!$B$6=5,WORKDAY(DC11,1),DC11+1)))</f>
        <v>46300</v>
      </c>
      <c r="H11" s="15" t="n">
        <f aca="false">IF(OR($B11="",$C11=""),0,IF(parameters!$B$6=5,WORKDAY($G11-1,$C11),$G11+$C11-1))</f>
        <v>46311</v>
      </c>
      <c r="I11" s="13"/>
      <c r="J11" s="16" t="str">
        <f aca="false">IF(OR($B11="",$D11=""),"",IF(DE11&lt;DD11,"predecessor is below this row",IF(AND(DC11&gt;0,$G11&lt;=DC11),"pinned before a predecessor ends","")))</f>
        <v/>
      </c>
      <c r="DC11" s="17" t="n">
        <f aca="false">IF($D11="",0,MAX(IFERROR(INDEX($H$5:$H10,MATCH(--TRIM(MID(SUBSTITUTE(SUBSTITUTE($D11," ",""),",",REPT(" ",20)),1,20)),$A$5:$A10,0)),0),IFERROR(INDEX($H$5:$H10,MATCH(--TRIM(MID(SUBSTITUTE(SUBSTITUTE($D11," ",""),",",REPT(" ",20)),21,20)),$A$5:$A10,0)),0),IFERROR(INDEX($H$5:$H10,MATCH(--TRIM(MID(SUBSTITUTE(SUBSTITUTE($D11," ",""),",",REPT(" ",20)),41,20)),$A$5:$A10,0)),0),IFERROR(INDEX($H$5:$H10,MATCH(--TRIM(MID(SUBSTITUTE(SUBSTITUTE($D11," ",""),",",REPT(" ",20)),61,20)),$A$5:$A10,0)),0),IFERROR(INDEX($H$5:$H10,MATCH(--TRIM(MID(SUBSTITUTE(SUBSTITUTE($D11," ",""),",",REPT(" ",20)),81,20)),$A$5:$A10,0)),0),IFERROR(INDEX($H$5:$H10,MATCH(--TRIM(MID(SUBSTITUTE(SUBSTITUTE($D11," ",""),",",REPT(" ",20)),101,20)),$A$5:$A10,0)),0)))</f>
        <v>46297</v>
      </c>
      <c r="DD11" s="18" t="n">
        <f aca="false">IF($D11="",0,LEN(SUBSTITUTE($D11," ",""))-LEN(SUBSTITUTE(SUBSTITUTE($D11," ",""),",",""))+1)</f>
        <v>1</v>
      </c>
      <c r="DE11" s="18" t="n">
        <f aca="false">IF($D11="",0,IFERROR(--ISNUMBER(MATCH(--TRIM(MID(SUBSTITUTE(SUBSTITUTE($D11," ",""),",",REPT(" ",20)),1,20)),$A$5:$A10,0)),0)+IFERROR(--ISNUMBER(MATCH(--TRIM(MID(SUBSTITUTE(SUBSTITUTE($D11," ",""),",",REPT(" ",20)),21,20)),$A$5:$A10,0)),0)+IFERROR(--ISNUMBER(MATCH(--TRIM(MID(SUBSTITUTE(SUBSTITUTE($D11," ",""),",",REPT(" ",20)),41,20)),$A$5:$A10,0)),0)+IFERROR(--ISNUMBER(MATCH(--TRIM(MID(SUBSTITUTE(SUBSTITUTE($D11," ",""),",",REPT(" ",20)),61,20)),$A$5:$A10,0)),0)+IFERROR(--ISNUMBER(MATCH(--TRIM(MID(SUBSTITUTE(SUBSTITUTE($D11," ",""),",",REPT(" ",20)),81,20)),$A$5:$A10,0)),0)+IFERROR(--ISNUMBER(MATCH(--TRIM(MID(SUBSTITUTE(SUBSTITUTE($D11," ",""),",",REPT(" ",20)),101,20)),$A$5:$A10,0)),0))</f>
        <v>1</v>
      </c>
    </row>
    <row r="12" customFormat="false" ht="15" hidden="false" customHeight="false" outlineLevel="0" collapsed="false">
      <c r="A12" s="13" t="n">
        <v>8</v>
      </c>
      <c r="B12" s="14" t="s">
        <v>69</v>
      </c>
      <c r="C12" s="13" t="n">
        <v>5</v>
      </c>
      <c r="D12" s="14" t="s">
        <v>70</v>
      </c>
      <c r="E12" s="14" t="s">
        <v>55</v>
      </c>
      <c r="F12" s="13" t="n">
        <v>3</v>
      </c>
      <c r="G12" s="15" t="n">
        <f aca="false">IF($B12="","",IF(OR($D12="",DC12=0),IF(parameters!$B$6=5,WORKDAY($G$1-1,1),$G$1),IF(parameters!$B$6=5,WORKDAY(DC12,1),DC12+1)))</f>
        <v>46314</v>
      </c>
      <c r="H12" s="15" t="n">
        <f aca="false">IF(OR($B12="",$C12=""),0,IF(parameters!$B$6=5,WORKDAY($G12-1,$C12),$G12+$C12-1))</f>
        <v>46318</v>
      </c>
      <c r="I12" s="13"/>
      <c r="J12" s="16" t="str">
        <f aca="false">IF(OR($B12="",$D12=""),"",IF(DE12&lt;DD12,"predecessor is below this row",IF(AND(DC12&gt;0,$G12&lt;=DC12),"pinned before a predecessor ends","")))</f>
        <v/>
      </c>
      <c r="DC12" s="17" t="n">
        <f aca="false">IF($D12="",0,MAX(IFERROR(INDEX($H$5:$H11,MATCH(--TRIM(MID(SUBSTITUTE(SUBSTITUTE($D12," ",""),",",REPT(" ",20)),1,20)),$A$5:$A11,0)),0),IFERROR(INDEX($H$5:$H11,MATCH(--TRIM(MID(SUBSTITUTE(SUBSTITUTE($D12," ",""),",",REPT(" ",20)),21,20)),$A$5:$A11,0)),0),IFERROR(INDEX($H$5:$H11,MATCH(--TRIM(MID(SUBSTITUTE(SUBSTITUTE($D12," ",""),",",REPT(" ",20)),41,20)),$A$5:$A11,0)),0),IFERROR(INDEX($H$5:$H11,MATCH(--TRIM(MID(SUBSTITUTE(SUBSTITUTE($D12," ",""),",",REPT(" ",20)),61,20)),$A$5:$A11,0)),0),IFERROR(INDEX($H$5:$H11,MATCH(--TRIM(MID(SUBSTITUTE(SUBSTITUTE($D12," ",""),",",REPT(" ",20)),81,20)),$A$5:$A11,0)),0),IFERROR(INDEX($H$5:$H11,MATCH(--TRIM(MID(SUBSTITUTE(SUBSTITUTE($D12," ",""),",",REPT(" ",20)),101,20)),$A$5:$A11,0)),0)))</f>
        <v>46311</v>
      </c>
      <c r="DD12" s="18" t="n">
        <f aca="false">IF($D12="",0,LEN(SUBSTITUTE($D12," ",""))-LEN(SUBSTITUTE(SUBSTITUTE($D12," ",""),",",""))+1)</f>
        <v>1</v>
      </c>
      <c r="DE12" s="18" t="n">
        <f aca="false">IF($D12="",0,IFERROR(--ISNUMBER(MATCH(--TRIM(MID(SUBSTITUTE(SUBSTITUTE($D12," ",""),",",REPT(" ",20)),1,20)),$A$5:$A11,0)),0)+IFERROR(--ISNUMBER(MATCH(--TRIM(MID(SUBSTITUTE(SUBSTITUTE($D12," ",""),",",REPT(" ",20)),21,20)),$A$5:$A11,0)),0)+IFERROR(--ISNUMBER(MATCH(--TRIM(MID(SUBSTITUTE(SUBSTITUTE($D12," ",""),",",REPT(" ",20)),41,20)),$A$5:$A11,0)),0)+IFERROR(--ISNUMBER(MATCH(--TRIM(MID(SUBSTITUTE(SUBSTITUTE($D12," ",""),",",REPT(" ",20)),61,20)),$A$5:$A11,0)),0)+IFERROR(--ISNUMBER(MATCH(--TRIM(MID(SUBSTITUTE(SUBSTITUTE($D12," ",""),",",REPT(" ",20)),81,20)),$A$5:$A11,0)),0)+IFERROR(--ISNUMBER(MATCH(--TRIM(MID(SUBSTITUTE(SUBSTITUTE($D12," ",""),",",REPT(" ",20)),101,20)),$A$5:$A11,0)),0))</f>
        <v>1</v>
      </c>
    </row>
    <row r="13" customFormat="false" ht="15" hidden="false" customHeight="false" outlineLevel="0" collapsed="false">
      <c r="A13" s="13" t="n">
        <v>9</v>
      </c>
      <c r="B13" s="14" t="s">
        <v>71</v>
      </c>
      <c r="C13" s="13" t="n">
        <v>6</v>
      </c>
      <c r="D13" s="14" t="s">
        <v>70</v>
      </c>
      <c r="E13" s="14" t="s">
        <v>72</v>
      </c>
      <c r="F13" s="13" t="n">
        <v>2</v>
      </c>
      <c r="G13" s="15" t="n">
        <f aca="false">IF($B13="","",IF(OR($D13="",DC13=0),IF(parameters!$B$6=5,WORKDAY($G$1-1,1),$G$1),IF(parameters!$B$6=5,WORKDAY(DC13,1),DC13+1)))</f>
        <v>46314</v>
      </c>
      <c r="H13" s="15" t="n">
        <f aca="false">IF(OR($B13="",$C13=""),0,IF(parameters!$B$6=5,WORKDAY($G13-1,$C13),$G13+$C13-1))</f>
        <v>46321</v>
      </c>
      <c r="I13" s="13"/>
      <c r="J13" s="16" t="str">
        <f aca="false">IF(OR($B13="",$D13=""),"",IF(DE13&lt;DD13,"predecessor is below this row",IF(AND(DC13&gt;0,$G13&lt;=DC13),"pinned before a predecessor ends","")))</f>
        <v/>
      </c>
      <c r="DC13" s="17" t="n">
        <f aca="false">IF($D13="",0,MAX(IFERROR(INDEX($H$5:$H12,MATCH(--TRIM(MID(SUBSTITUTE(SUBSTITUTE($D13," ",""),",",REPT(" ",20)),1,20)),$A$5:$A12,0)),0),IFERROR(INDEX($H$5:$H12,MATCH(--TRIM(MID(SUBSTITUTE(SUBSTITUTE($D13," ",""),",",REPT(" ",20)),21,20)),$A$5:$A12,0)),0),IFERROR(INDEX($H$5:$H12,MATCH(--TRIM(MID(SUBSTITUTE(SUBSTITUTE($D13," ",""),",",REPT(" ",20)),41,20)),$A$5:$A12,0)),0),IFERROR(INDEX($H$5:$H12,MATCH(--TRIM(MID(SUBSTITUTE(SUBSTITUTE($D13," ",""),",",REPT(" ",20)),61,20)),$A$5:$A12,0)),0),IFERROR(INDEX($H$5:$H12,MATCH(--TRIM(MID(SUBSTITUTE(SUBSTITUTE($D13," ",""),",",REPT(" ",20)),81,20)),$A$5:$A12,0)),0),IFERROR(INDEX($H$5:$H12,MATCH(--TRIM(MID(SUBSTITUTE(SUBSTITUTE($D13," ",""),",",REPT(" ",20)),101,20)),$A$5:$A12,0)),0)))</f>
        <v>46311</v>
      </c>
      <c r="DD13" s="18" t="n">
        <f aca="false">IF($D13="",0,LEN(SUBSTITUTE($D13," ",""))-LEN(SUBSTITUTE(SUBSTITUTE($D13," ",""),",",""))+1)</f>
        <v>1</v>
      </c>
      <c r="DE13" s="18" t="n">
        <f aca="false">IF($D13="",0,IFERROR(--ISNUMBER(MATCH(--TRIM(MID(SUBSTITUTE(SUBSTITUTE($D13," ",""),",",REPT(" ",20)),1,20)),$A$5:$A12,0)),0)+IFERROR(--ISNUMBER(MATCH(--TRIM(MID(SUBSTITUTE(SUBSTITUTE($D13," ",""),",",REPT(" ",20)),21,20)),$A$5:$A12,0)),0)+IFERROR(--ISNUMBER(MATCH(--TRIM(MID(SUBSTITUTE(SUBSTITUTE($D13," ",""),",",REPT(" ",20)),41,20)),$A$5:$A12,0)),0)+IFERROR(--ISNUMBER(MATCH(--TRIM(MID(SUBSTITUTE(SUBSTITUTE($D13," ",""),",",REPT(" ",20)),61,20)),$A$5:$A12,0)),0)+IFERROR(--ISNUMBER(MATCH(--TRIM(MID(SUBSTITUTE(SUBSTITUTE($D13," ",""),",",REPT(" ",20)),81,20)),$A$5:$A12,0)),0)+IFERROR(--ISNUMBER(MATCH(--TRIM(MID(SUBSTITUTE(SUBSTITUTE($D13," ",""),",",REPT(" ",20)),101,20)),$A$5:$A12,0)),0))</f>
        <v>1</v>
      </c>
    </row>
    <row r="14" customFormat="false" ht="15" hidden="false" customHeight="false" outlineLevel="0" collapsed="false">
      <c r="A14" s="13" t="n">
        <v>10</v>
      </c>
      <c r="B14" s="14" t="s">
        <v>73</v>
      </c>
      <c r="C14" s="13" t="n">
        <v>5</v>
      </c>
      <c r="D14" s="14" t="s">
        <v>70</v>
      </c>
      <c r="E14" s="14" t="s">
        <v>64</v>
      </c>
      <c r="F14" s="13" t="n">
        <v>2</v>
      </c>
      <c r="G14" s="15" t="n">
        <f aca="false">IF($B14="","",IF(OR($D14="",DC14=0),IF(parameters!$B$6=5,WORKDAY($G$1-1,1),$G$1),IF(parameters!$B$6=5,WORKDAY(DC14,1),DC14+1)))</f>
        <v>46314</v>
      </c>
      <c r="H14" s="15" t="n">
        <f aca="false">IF(OR($B14="",$C14=""),0,IF(parameters!$B$6=5,WORKDAY($G14-1,$C14),$G14+$C14-1))</f>
        <v>46318</v>
      </c>
      <c r="I14" s="13"/>
      <c r="J14" s="16" t="str">
        <f aca="false">IF(OR($B14="",$D14=""),"",IF(DE14&lt;DD14,"predecessor is below this row",IF(AND(DC14&gt;0,$G14&lt;=DC14),"pinned before a predecessor ends","")))</f>
        <v/>
      </c>
      <c r="DC14" s="17" t="n">
        <f aca="false">IF($D14="",0,MAX(IFERROR(INDEX($H$5:$H13,MATCH(--TRIM(MID(SUBSTITUTE(SUBSTITUTE($D14," ",""),",",REPT(" ",20)),1,20)),$A$5:$A13,0)),0),IFERROR(INDEX($H$5:$H13,MATCH(--TRIM(MID(SUBSTITUTE(SUBSTITUTE($D14," ",""),",",REPT(" ",20)),21,20)),$A$5:$A13,0)),0),IFERROR(INDEX($H$5:$H13,MATCH(--TRIM(MID(SUBSTITUTE(SUBSTITUTE($D14," ",""),",",REPT(" ",20)),41,20)),$A$5:$A13,0)),0),IFERROR(INDEX($H$5:$H13,MATCH(--TRIM(MID(SUBSTITUTE(SUBSTITUTE($D14," ",""),",",REPT(" ",20)),61,20)),$A$5:$A13,0)),0),IFERROR(INDEX($H$5:$H13,MATCH(--TRIM(MID(SUBSTITUTE(SUBSTITUTE($D14," ",""),",",REPT(" ",20)),81,20)),$A$5:$A13,0)),0),IFERROR(INDEX($H$5:$H13,MATCH(--TRIM(MID(SUBSTITUTE(SUBSTITUTE($D14," ",""),",",REPT(" ",20)),101,20)),$A$5:$A13,0)),0)))</f>
        <v>46311</v>
      </c>
      <c r="DD14" s="18" t="n">
        <f aca="false">IF($D14="",0,LEN(SUBSTITUTE($D14," ",""))-LEN(SUBSTITUTE(SUBSTITUTE($D14," ",""),",",""))+1)</f>
        <v>1</v>
      </c>
      <c r="DE14" s="18" t="n">
        <f aca="false">IF($D14="",0,IFERROR(--ISNUMBER(MATCH(--TRIM(MID(SUBSTITUTE(SUBSTITUTE($D14," ",""),",",REPT(" ",20)),1,20)),$A$5:$A13,0)),0)+IFERROR(--ISNUMBER(MATCH(--TRIM(MID(SUBSTITUTE(SUBSTITUTE($D14," ",""),",",REPT(" ",20)),21,20)),$A$5:$A13,0)),0)+IFERROR(--ISNUMBER(MATCH(--TRIM(MID(SUBSTITUTE(SUBSTITUTE($D14," ",""),",",REPT(" ",20)),41,20)),$A$5:$A13,0)),0)+IFERROR(--ISNUMBER(MATCH(--TRIM(MID(SUBSTITUTE(SUBSTITUTE($D14," ",""),",",REPT(" ",20)),61,20)),$A$5:$A13,0)),0)+IFERROR(--ISNUMBER(MATCH(--TRIM(MID(SUBSTITUTE(SUBSTITUTE($D14," ",""),",",REPT(" ",20)),81,20)),$A$5:$A13,0)),0)+IFERROR(--ISNUMBER(MATCH(--TRIM(MID(SUBSTITUTE(SUBSTITUTE($D14," ",""),",",REPT(" ",20)),101,20)),$A$5:$A13,0)),0))</f>
        <v>1</v>
      </c>
    </row>
    <row r="15" customFormat="false" ht="15" hidden="false" customHeight="false" outlineLevel="0" collapsed="false">
      <c r="A15" s="13" t="n">
        <v>11</v>
      </c>
      <c r="B15" s="14" t="s">
        <v>74</v>
      </c>
      <c r="C15" s="13" t="n">
        <v>4</v>
      </c>
      <c r="D15" s="14" t="s">
        <v>70</v>
      </c>
      <c r="E15" s="14" t="s">
        <v>55</v>
      </c>
      <c r="F15" s="13" t="n">
        <v>2</v>
      </c>
      <c r="G15" s="15" t="n">
        <f aca="false">IF($B15="","",IF(OR($D15="",DC15=0),IF(parameters!$B$6=5,WORKDAY($G$1-1,1),$G$1),IF(parameters!$B$6=5,WORKDAY(DC15,1),DC15+1)))</f>
        <v>46314</v>
      </c>
      <c r="H15" s="15" t="n">
        <f aca="false">IF(OR($B15="",$C15=""),0,IF(parameters!$B$6=5,WORKDAY($G15-1,$C15),$G15+$C15-1))</f>
        <v>46317</v>
      </c>
      <c r="I15" s="13"/>
      <c r="J15" s="16" t="str">
        <f aca="false">IF(OR($B15="",$D15=""),"",IF(DE15&lt;DD15,"predecessor is below this row",IF(AND(DC15&gt;0,$G15&lt;=DC15),"pinned before a predecessor ends","")))</f>
        <v/>
      </c>
      <c r="DC15" s="17" t="n">
        <f aca="false">IF($D15="",0,MAX(IFERROR(INDEX($H$5:$H14,MATCH(--TRIM(MID(SUBSTITUTE(SUBSTITUTE($D15," ",""),",",REPT(" ",20)),1,20)),$A$5:$A14,0)),0),IFERROR(INDEX($H$5:$H14,MATCH(--TRIM(MID(SUBSTITUTE(SUBSTITUTE($D15," ",""),",",REPT(" ",20)),21,20)),$A$5:$A14,0)),0),IFERROR(INDEX($H$5:$H14,MATCH(--TRIM(MID(SUBSTITUTE(SUBSTITUTE($D15," ",""),",",REPT(" ",20)),41,20)),$A$5:$A14,0)),0),IFERROR(INDEX($H$5:$H14,MATCH(--TRIM(MID(SUBSTITUTE(SUBSTITUTE($D15," ",""),",",REPT(" ",20)),61,20)),$A$5:$A14,0)),0),IFERROR(INDEX($H$5:$H14,MATCH(--TRIM(MID(SUBSTITUTE(SUBSTITUTE($D15," ",""),",",REPT(" ",20)),81,20)),$A$5:$A14,0)),0),IFERROR(INDEX($H$5:$H14,MATCH(--TRIM(MID(SUBSTITUTE(SUBSTITUTE($D15," ",""),",",REPT(" ",20)),101,20)),$A$5:$A14,0)),0)))</f>
        <v>46311</v>
      </c>
      <c r="DD15" s="18" t="n">
        <f aca="false">IF($D15="",0,LEN(SUBSTITUTE($D15," ",""))-LEN(SUBSTITUTE(SUBSTITUTE($D15," ",""),",",""))+1)</f>
        <v>1</v>
      </c>
      <c r="DE15" s="18" t="n">
        <f aca="false">IF($D15="",0,IFERROR(--ISNUMBER(MATCH(--TRIM(MID(SUBSTITUTE(SUBSTITUTE($D15," ",""),",",REPT(" ",20)),1,20)),$A$5:$A14,0)),0)+IFERROR(--ISNUMBER(MATCH(--TRIM(MID(SUBSTITUTE(SUBSTITUTE($D15," ",""),",",REPT(" ",20)),21,20)),$A$5:$A14,0)),0)+IFERROR(--ISNUMBER(MATCH(--TRIM(MID(SUBSTITUTE(SUBSTITUTE($D15," ",""),",",REPT(" ",20)),41,20)),$A$5:$A14,0)),0)+IFERROR(--ISNUMBER(MATCH(--TRIM(MID(SUBSTITUTE(SUBSTITUTE($D15," ",""),",",REPT(" ",20)),61,20)),$A$5:$A14,0)),0)+IFERROR(--ISNUMBER(MATCH(--TRIM(MID(SUBSTITUTE(SUBSTITUTE($D15," ",""),",",REPT(" ",20)),81,20)),$A$5:$A14,0)),0)+IFERROR(--ISNUMBER(MATCH(--TRIM(MID(SUBSTITUTE(SUBSTITUTE($D15," ",""),",",REPT(" ",20)),101,20)),$A$5:$A14,0)),0))</f>
        <v>1</v>
      </c>
    </row>
    <row r="16" customFormat="false" ht="15" hidden="false" customHeight="false" outlineLevel="0" collapsed="false">
      <c r="A16" s="13" t="n">
        <v>12</v>
      </c>
      <c r="B16" s="14" t="s">
        <v>75</v>
      </c>
      <c r="C16" s="13" t="n">
        <v>3</v>
      </c>
      <c r="D16" s="14" t="s">
        <v>76</v>
      </c>
      <c r="E16" s="14" t="s">
        <v>55</v>
      </c>
      <c r="F16" s="13" t="n">
        <v>2</v>
      </c>
      <c r="G16" s="15" t="n">
        <f aca="false">IF($B16="","",IF(OR($D16="",DC16=0),IF(parameters!$B$6=5,WORKDAY($G$1-1,1),$G$1),IF(parameters!$B$6=5,WORKDAY(DC16,1),DC16+1)))</f>
        <v>46322</v>
      </c>
      <c r="H16" s="15" t="n">
        <f aca="false">IF(OR($B16="",$C16=""),0,IF(parameters!$B$6=5,WORKDAY($G16-1,$C16),$G16+$C16-1))</f>
        <v>46324</v>
      </c>
      <c r="I16" s="13"/>
      <c r="J16" s="16" t="str">
        <f aca="false">IF(OR($B16="",$D16=""),"",IF(DE16&lt;DD16,"predecessor is below this row",IF(AND(DC16&gt;0,$G16&lt;=DC16),"pinned before a predecessor ends","")))</f>
        <v/>
      </c>
      <c r="DC16" s="17" t="n">
        <f aca="false">IF($D16="",0,MAX(IFERROR(INDEX($H$5:$H15,MATCH(--TRIM(MID(SUBSTITUTE(SUBSTITUTE($D16," ",""),",",REPT(" ",20)),1,20)),$A$5:$A15,0)),0),IFERROR(INDEX($H$5:$H15,MATCH(--TRIM(MID(SUBSTITUTE(SUBSTITUTE($D16," ",""),",",REPT(" ",20)),21,20)),$A$5:$A15,0)),0),IFERROR(INDEX($H$5:$H15,MATCH(--TRIM(MID(SUBSTITUTE(SUBSTITUTE($D16," ",""),",",REPT(" ",20)),41,20)),$A$5:$A15,0)),0),IFERROR(INDEX($H$5:$H15,MATCH(--TRIM(MID(SUBSTITUTE(SUBSTITUTE($D16," ",""),",",REPT(" ",20)),61,20)),$A$5:$A15,0)),0),IFERROR(INDEX($H$5:$H15,MATCH(--TRIM(MID(SUBSTITUTE(SUBSTITUTE($D16," ",""),",",REPT(" ",20)),81,20)),$A$5:$A15,0)),0),IFERROR(INDEX($H$5:$H15,MATCH(--TRIM(MID(SUBSTITUTE(SUBSTITUTE($D16," ",""),",",REPT(" ",20)),101,20)),$A$5:$A15,0)),0)))</f>
        <v>46321</v>
      </c>
      <c r="DD16" s="18" t="n">
        <f aca="false">IF($D16="",0,LEN(SUBSTITUTE($D16," ",""))-LEN(SUBSTITUTE(SUBSTITUTE($D16," ",""),",",""))+1)</f>
        <v>3</v>
      </c>
      <c r="DE16" s="18" t="n">
        <f aca="false">IF($D16="",0,IFERROR(--ISNUMBER(MATCH(--TRIM(MID(SUBSTITUTE(SUBSTITUTE($D16," ",""),",",REPT(" ",20)),1,20)),$A$5:$A15,0)),0)+IFERROR(--ISNUMBER(MATCH(--TRIM(MID(SUBSTITUTE(SUBSTITUTE($D16," ",""),",",REPT(" ",20)),21,20)),$A$5:$A15,0)),0)+IFERROR(--ISNUMBER(MATCH(--TRIM(MID(SUBSTITUTE(SUBSTITUTE($D16," ",""),",",REPT(" ",20)),41,20)),$A$5:$A15,0)),0)+IFERROR(--ISNUMBER(MATCH(--TRIM(MID(SUBSTITUTE(SUBSTITUTE($D16," ",""),",",REPT(" ",20)),61,20)),$A$5:$A15,0)),0)+IFERROR(--ISNUMBER(MATCH(--TRIM(MID(SUBSTITUTE(SUBSTITUTE($D16," ",""),",",REPT(" ",20)),81,20)),$A$5:$A15,0)),0)+IFERROR(--ISNUMBER(MATCH(--TRIM(MID(SUBSTITUTE(SUBSTITUTE($D16," ",""),",",REPT(" ",20)),101,20)),$A$5:$A15,0)),0))</f>
        <v>3</v>
      </c>
    </row>
    <row r="17" customFormat="false" ht="15" hidden="false" customHeight="false" outlineLevel="0" collapsed="false">
      <c r="A17" s="13" t="n">
        <v>13</v>
      </c>
      <c r="B17" s="14" t="s">
        <v>77</v>
      </c>
      <c r="C17" s="13" t="n">
        <v>7</v>
      </c>
      <c r="D17" s="14" t="s">
        <v>78</v>
      </c>
      <c r="E17" s="14" t="s">
        <v>55</v>
      </c>
      <c r="F17" s="13" t="n">
        <v>3</v>
      </c>
      <c r="G17" s="15" t="n">
        <f aca="false">IF($B17="","",IF(OR($D17="",DC17=0),IF(parameters!$B$6=5,WORKDAY($G$1-1,1),$G$1),IF(parameters!$B$6=5,WORKDAY(DC17,1),DC17+1)))</f>
        <v>46325</v>
      </c>
      <c r="H17" s="15" t="n">
        <f aca="false">IF(OR($B17="",$C17=""),0,IF(parameters!$B$6=5,WORKDAY($G17-1,$C17),$G17+$C17-1))</f>
        <v>46335</v>
      </c>
      <c r="I17" s="13"/>
      <c r="J17" s="16" t="str">
        <f aca="false">IF(OR($B17="",$D17=""),"",IF(DE17&lt;DD17,"predecessor is below this row",IF(AND(DC17&gt;0,$G17&lt;=DC17),"pinned before a predecessor ends","")))</f>
        <v/>
      </c>
      <c r="DC17" s="17" t="n">
        <f aca="false">IF($D17="",0,MAX(IFERROR(INDEX($H$5:$H16,MATCH(--TRIM(MID(SUBSTITUTE(SUBSTITUTE($D17," ",""),",",REPT(" ",20)),1,20)),$A$5:$A16,0)),0),IFERROR(INDEX($H$5:$H16,MATCH(--TRIM(MID(SUBSTITUTE(SUBSTITUTE($D17," ",""),",",REPT(" ",20)),21,20)),$A$5:$A16,0)),0),IFERROR(INDEX($H$5:$H16,MATCH(--TRIM(MID(SUBSTITUTE(SUBSTITUTE($D17," ",""),",",REPT(" ",20)),41,20)),$A$5:$A16,0)),0),IFERROR(INDEX($H$5:$H16,MATCH(--TRIM(MID(SUBSTITUTE(SUBSTITUTE($D17," ",""),",",REPT(" ",20)),61,20)),$A$5:$A16,0)),0),IFERROR(INDEX($H$5:$H16,MATCH(--TRIM(MID(SUBSTITUTE(SUBSTITUTE($D17," ",""),",",REPT(" ",20)),81,20)),$A$5:$A16,0)),0),IFERROR(INDEX($H$5:$H16,MATCH(--TRIM(MID(SUBSTITUTE(SUBSTITUTE($D17," ",""),",",REPT(" ",20)),101,20)),$A$5:$A16,0)),0)))</f>
        <v>46324</v>
      </c>
      <c r="DD17" s="18" t="n">
        <f aca="false">IF($D17="",0,LEN(SUBSTITUTE($D17," ",""))-LEN(SUBSTITUTE(SUBSTITUTE($D17," ",""),",",""))+1)</f>
        <v>1</v>
      </c>
      <c r="DE17" s="18" t="n">
        <f aca="false">IF($D17="",0,IFERROR(--ISNUMBER(MATCH(--TRIM(MID(SUBSTITUTE(SUBSTITUTE($D17," ",""),",",REPT(" ",20)),1,20)),$A$5:$A16,0)),0)+IFERROR(--ISNUMBER(MATCH(--TRIM(MID(SUBSTITUTE(SUBSTITUTE($D17," ",""),",",REPT(" ",20)),21,20)),$A$5:$A16,0)),0)+IFERROR(--ISNUMBER(MATCH(--TRIM(MID(SUBSTITUTE(SUBSTITUTE($D17," ",""),",",REPT(" ",20)),41,20)),$A$5:$A16,0)),0)+IFERROR(--ISNUMBER(MATCH(--TRIM(MID(SUBSTITUTE(SUBSTITUTE($D17," ",""),",",REPT(" ",20)),61,20)),$A$5:$A16,0)),0)+IFERROR(--ISNUMBER(MATCH(--TRIM(MID(SUBSTITUTE(SUBSTITUTE($D17," ",""),",",REPT(" ",20)),81,20)),$A$5:$A16,0)),0)+IFERROR(--ISNUMBER(MATCH(--TRIM(MID(SUBSTITUTE(SUBSTITUTE($D17," ",""),",",REPT(" ",20)),101,20)),$A$5:$A16,0)),0))</f>
        <v>1</v>
      </c>
    </row>
    <row r="18" customFormat="false" ht="15" hidden="false" customHeight="false" outlineLevel="0" collapsed="false">
      <c r="A18" s="13" t="n">
        <v>14</v>
      </c>
      <c r="B18" s="14" t="s">
        <v>79</v>
      </c>
      <c r="C18" s="13" t="n">
        <v>5</v>
      </c>
      <c r="D18" s="14" t="s">
        <v>80</v>
      </c>
      <c r="E18" s="14" t="s">
        <v>81</v>
      </c>
      <c r="F18" s="13" t="n">
        <v>2</v>
      </c>
      <c r="G18" s="15" t="n">
        <f aca="false">IF($B18="","",IF(OR($D18="",DC18=0),IF(parameters!$B$6=5,WORKDAY($G$1-1,1),$G$1),IF(parameters!$B$6=5,WORKDAY(DC18,1),DC18+1)))</f>
        <v>46336</v>
      </c>
      <c r="H18" s="15" t="n">
        <f aca="false">IF(OR($B18="",$C18=""),0,IF(parameters!$B$6=5,WORKDAY($G18-1,$C18),$G18+$C18-1))</f>
        <v>46342</v>
      </c>
      <c r="I18" s="13"/>
      <c r="J18" s="16" t="str">
        <f aca="false">IF(OR($B18="",$D18=""),"",IF(DE18&lt;DD18,"predecessor is below this row",IF(AND(DC18&gt;0,$G18&lt;=DC18),"pinned before a predecessor ends","")))</f>
        <v/>
      </c>
      <c r="DC18" s="17" t="n">
        <f aca="false">IF($D18="",0,MAX(IFERROR(INDEX($H$5:$H17,MATCH(--TRIM(MID(SUBSTITUTE(SUBSTITUTE($D18," ",""),",",REPT(" ",20)),1,20)),$A$5:$A17,0)),0),IFERROR(INDEX($H$5:$H17,MATCH(--TRIM(MID(SUBSTITUTE(SUBSTITUTE($D18," ",""),",",REPT(" ",20)),21,20)),$A$5:$A17,0)),0),IFERROR(INDEX($H$5:$H17,MATCH(--TRIM(MID(SUBSTITUTE(SUBSTITUTE($D18," ",""),",",REPT(" ",20)),41,20)),$A$5:$A17,0)),0),IFERROR(INDEX($H$5:$H17,MATCH(--TRIM(MID(SUBSTITUTE(SUBSTITUTE($D18," ",""),",",REPT(" ",20)),61,20)),$A$5:$A17,0)),0),IFERROR(INDEX($H$5:$H17,MATCH(--TRIM(MID(SUBSTITUTE(SUBSTITUTE($D18," ",""),",",REPT(" ",20)),81,20)),$A$5:$A17,0)),0),IFERROR(INDEX($H$5:$H17,MATCH(--TRIM(MID(SUBSTITUTE(SUBSTITUTE($D18," ",""),",",REPT(" ",20)),101,20)),$A$5:$A17,0)),0)))</f>
        <v>46335</v>
      </c>
      <c r="DD18" s="18" t="n">
        <f aca="false">IF($D18="",0,LEN(SUBSTITUTE($D18," ",""))-LEN(SUBSTITUTE(SUBSTITUTE($D18," ",""),",",""))+1)</f>
        <v>1</v>
      </c>
      <c r="DE18" s="18" t="n">
        <f aca="false">IF($D18="",0,IFERROR(--ISNUMBER(MATCH(--TRIM(MID(SUBSTITUTE(SUBSTITUTE($D18," ",""),",",REPT(" ",20)),1,20)),$A$5:$A17,0)),0)+IFERROR(--ISNUMBER(MATCH(--TRIM(MID(SUBSTITUTE(SUBSTITUTE($D18," ",""),",",REPT(" ",20)),21,20)),$A$5:$A17,0)),0)+IFERROR(--ISNUMBER(MATCH(--TRIM(MID(SUBSTITUTE(SUBSTITUTE($D18," ",""),",",REPT(" ",20)),41,20)),$A$5:$A17,0)),0)+IFERROR(--ISNUMBER(MATCH(--TRIM(MID(SUBSTITUTE(SUBSTITUTE($D18," ",""),",",REPT(" ",20)),61,20)),$A$5:$A17,0)),0)+IFERROR(--ISNUMBER(MATCH(--TRIM(MID(SUBSTITUTE(SUBSTITUTE($D18," ",""),",",REPT(" ",20)),81,20)),$A$5:$A17,0)),0)+IFERROR(--ISNUMBER(MATCH(--TRIM(MID(SUBSTITUTE(SUBSTITUTE($D18," ",""),",",REPT(" ",20)),101,20)),$A$5:$A17,0)),0))</f>
        <v>1</v>
      </c>
    </row>
    <row r="19" customFormat="false" ht="15" hidden="false" customHeight="false" outlineLevel="0" collapsed="false">
      <c r="A19" s="13" t="n">
        <v>15</v>
      </c>
      <c r="B19" s="14" t="s">
        <v>82</v>
      </c>
      <c r="C19" s="13" t="n">
        <v>4</v>
      </c>
      <c r="D19" s="14" t="s">
        <v>83</v>
      </c>
      <c r="E19" s="14" t="s">
        <v>55</v>
      </c>
      <c r="F19" s="13" t="n">
        <v>2</v>
      </c>
      <c r="G19" s="15" t="n">
        <f aca="false">IF($B19="","",IF(OR($D19="",DC19=0),IF(parameters!$B$6=5,WORKDAY($G$1-1,1),$G$1),IF(parameters!$B$6=5,WORKDAY(DC19,1),DC19+1)))</f>
        <v>46343</v>
      </c>
      <c r="H19" s="15" t="n">
        <f aca="false">IF(OR($B19="",$C19=""),0,IF(parameters!$B$6=5,WORKDAY($G19-1,$C19),$G19+$C19-1))</f>
        <v>46346</v>
      </c>
      <c r="I19" s="13"/>
      <c r="J19" s="16" t="str">
        <f aca="false">IF(OR($B19="",$D19=""),"",IF(DE19&lt;DD19,"predecessor is below this row",IF(AND(DC19&gt;0,$G19&lt;=DC19),"pinned before a predecessor ends","")))</f>
        <v/>
      </c>
      <c r="DC19" s="17" t="n">
        <f aca="false">IF($D19="",0,MAX(IFERROR(INDEX($H$5:$H18,MATCH(--TRIM(MID(SUBSTITUTE(SUBSTITUTE($D19," ",""),",",REPT(" ",20)),1,20)),$A$5:$A18,0)),0),IFERROR(INDEX($H$5:$H18,MATCH(--TRIM(MID(SUBSTITUTE(SUBSTITUTE($D19," ",""),",",REPT(" ",20)),21,20)),$A$5:$A18,0)),0),IFERROR(INDEX($H$5:$H18,MATCH(--TRIM(MID(SUBSTITUTE(SUBSTITUTE($D19," ",""),",",REPT(" ",20)),41,20)),$A$5:$A18,0)),0),IFERROR(INDEX($H$5:$H18,MATCH(--TRIM(MID(SUBSTITUTE(SUBSTITUTE($D19," ",""),",",REPT(" ",20)),61,20)),$A$5:$A18,0)),0),IFERROR(INDEX($H$5:$H18,MATCH(--TRIM(MID(SUBSTITUTE(SUBSTITUTE($D19," ",""),",",REPT(" ",20)),81,20)),$A$5:$A18,0)),0),IFERROR(INDEX($H$5:$H18,MATCH(--TRIM(MID(SUBSTITUTE(SUBSTITUTE($D19," ",""),",",REPT(" ",20)),101,20)),$A$5:$A18,0)),0)))</f>
        <v>46342</v>
      </c>
      <c r="DD19" s="18" t="n">
        <f aca="false">IF($D19="",0,LEN(SUBSTITUTE($D19," ",""))-LEN(SUBSTITUTE(SUBSTITUTE($D19," ",""),",",""))+1)</f>
        <v>1</v>
      </c>
      <c r="DE19" s="18" t="n">
        <f aca="false">IF($D19="",0,IFERROR(--ISNUMBER(MATCH(--TRIM(MID(SUBSTITUTE(SUBSTITUTE($D19," ",""),",",REPT(" ",20)),1,20)),$A$5:$A18,0)),0)+IFERROR(--ISNUMBER(MATCH(--TRIM(MID(SUBSTITUTE(SUBSTITUTE($D19," ",""),",",REPT(" ",20)),21,20)),$A$5:$A18,0)),0)+IFERROR(--ISNUMBER(MATCH(--TRIM(MID(SUBSTITUTE(SUBSTITUTE($D19," ",""),",",REPT(" ",20)),41,20)),$A$5:$A18,0)),0)+IFERROR(--ISNUMBER(MATCH(--TRIM(MID(SUBSTITUTE(SUBSTITUTE($D19," ",""),",",REPT(" ",20)),61,20)),$A$5:$A18,0)),0)+IFERROR(--ISNUMBER(MATCH(--TRIM(MID(SUBSTITUTE(SUBSTITUTE($D19," ",""),",",REPT(" ",20)),81,20)),$A$5:$A18,0)),0)+IFERROR(--ISNUMBER(MATCH(--TRIM(MID(SUBSTITUTE(SUBSTITUTE($D19," ",""),",",REPT(" ",20)),101,20)),$A$5:$A18,0)),0))</f>
        <v>1</v>
      </c>
    </row>
    <row r="20" customFormat="false" ht="15" hidden="false" customHeight="false" outlineLevel="0" collapsed="false">
      <c r="A20" s="13" t="n">
        <v>16</v>
      </c>
      <c r="B20" s="14" t="s">
        <v>84</v>
      </c>
      <c r="C20" s="13" t="n">
        <v>3</v>
      </c>
      <c r="D20" s="14" t="s">
        <v>83</v>
      </c>
      <c r="E20" s="14" t="s">
        <v>72</v>
      </c>
      <c r="F20" s="13" t="n">
        <v>2</v>
      </c>
      <c r="G20" s="15" t="n">
        <f aca="false">IF($B20="","",IF(OR($D20="",DC20=0),IF(parameters!$B$6=5,WORKDAY($G$1-1,1),$G$1),IF(parameters!$B$6=5,WORKDAY(DC20,1),DC20+1)))</f>
        <v>46343</v>
      </c>
      <c r="H20" s="15" t="n">
        <f aca="false">IF(OR($B20="",$C20=""),0,IF(parameters!$B$6=5,WORKDAY($G20-1,$C20),$G20+$C20-1))</f>
        <v>46345</v>
      </c>
      <c r="I20" s="13"/>
      <c r="J20" s="16" t="str">
        <f aca="false">IF(OR($B20="",$D20=""),"",IF(DE20&lt;DD20,"predecessor is below this row",IF(AND(DC20&gt;0,$G20&lt;=DC20),"pinned before a predecessor ends","")))</f>
        <v/>
      </c>
      <c r="DC20" s="17" t="n">
        <f aca="false">IF($D20="",0,MAX(IFERROR(INDEX($H$5:$H19,MATCH(--TRIM(MID(SUBSTITUTE(SUBSTITUTE($D20," ",""),",",REPT(" ",20)),1,20)),$A$5:$A19,0)),0),IFERROR(INDEX($H$5:$H19,MATCH(--TRIM(MID(SUBSTITUTE(SUBSTITUTE($D20," ",""),",",REPT(" ",20)),21,20)),$A$5:$A19,0)),0),IFERROR(INDEX($H$5:$H19,MATCH(--TRIM(MID(SUBSTITUTE(SUBSTITUTE($D20," ",""),",",REPT(" ",20)),41,20)),$A$5:$A19,0)),0),IFERROR(INDEX($H$5:$H19,MATCH(--TRIM(MID(SUBSTITUTE(SUBSTITUTE($D20," ",""),",",REPT(" ",20)),61,20)),$A$5:$A19,0)),0),IFERROR(INDEX($H$5:$H19,MATCH(--TRIM(MID(SUBSTITUTE(SUBSTITUTE($D20," ",""),",",REPT(" ",20)),81,20)),$A$5:$A19,0)),0),IFERROR(INDEX($H$5:$H19,MATCH(--TRIM(MID(SUBSTITUTE(SUBSTITUTE($D20," ",""),",",REPT(" ",20)),101,20)),$A$5:$A19,0)),0)))</f>
        <v>46342</v>
      </c>
      <c r="DD20" s="18" t="n">
        <f aca="false">IF($D20="",0,LEN(SUBSTITUTE($D20," ",""))-LEN(SUBSTITUTE(SUBSTITUTE($D20," ",""),",",""))+1)</f>
        <v>1</v>
      </c>
      <c r="DE20" s="18" t="n">
        <f aca="false">IF($D20="",0,IFERROR(--ISNUMBER(MATCH(--TRIM(MID(SUBSTITUTE(SUBSTITUTE($D20," ",""),",",REPT(" ",20)),1,20)),$A$5:$A19,0)),0)+IFERROR(--ISNUMBER(MATCH(--TRIM(MID(SUBSTITUTE(SUBSTITUTE($D20," ",""),",",REPT(" ",20)),21,20)),$A$5:$A19,0)),0)+IFERROR(--ISNUMBER(MATCH(--TRIM(MID(SUBSTITUTE(SUBSTITUTE($D20," ",""),",",REPT(" ",20)),41,20)),$A$5:$A19,0)),0)+IFERROR(--ISNUMBER(MATCH(--TRIM(MID(SUBSTITUTE(SUBSTITUTE($D20," ",""),",",REPT(" ",20)),61,20)),$A$5:$A19,0)),0)+IFERROR(--ISNUMBER(MATCH(--TRIM(MID(SUBSTITUTE(SUBSTITUTE($D20," ",""),",",REPT(" ",20)),81,20)),$A$5:$A19,0)),0)+IFERROR(--ISNUMBER(MATCH(--TRIM(MID(SUBSTITUTE(SUBSTITUTE($D20," ",""),",",REPT(" ",20)),101,20)),$A$5:$A19,0)),0))</f>
        <v>1</v>
      </c>
    </row>
    <row r="21" customFormat="false" ht="15" hidden="false" customHeight="false" outlineLevel="0" collapsed="false">
      <c r="A21" s="13" t="n">
        <v>17</v>
      </c>
      <c r="B21" s="14" t="s">
        <v>85</v>
      </c>
      <c r="C21" s="13" t="n">
        <v>3</v>
      </c>
      <c r="D21" s="14" t="s">
        <v>83</v>
      </c>
      <c r="E21" s="14" t="s">
        <v>64</v>
      </c>
      <c r="F21" s="13" t="n">
        <v>2</v>
      </c>
      <c r="G21" s="15" t="n">
        <f aca="false">IF($B21="","",IF(OR($D21="",DC21=0),IF(parameters!$B$6=5,WORKDAY($G$1-1,1),$G$1),IF(parameters!$B$6=5,WORKDAY(DC21,1),DC21+1)))</f>
        <v>46343</v>
      </c>
      <c r="H21" s="15" t="n">
        <f aca="false">IF(OR($B21="",$C21=""),0,IF(parameters!$B$6=5,WORKDAY($G21-1,$C21),$G21+$C21-1))</f>
        <v>46345</v>
      </c>
      <c r="I21" s="13"/>
      <c r="J21" s="16" t="str">
        <f aca="false">IF(OR($B21="",$D21=""),"",IF(DE21&lt;DD21,"predecessor is below this row",IF(AND(DC21&gt;0,$G21&lt;=DC21),"pinned before a predecessor ends","")))</f>
        <v/>
      </c>
      <c r="DC21" s="17" t="n">
        <f aca="false">IF($D21="",0,MAX(IFERROR(INDEX($H$5:$H20,MATCH(--TRIM(MID(SUBSTITUTE(SUBSTITUTE($D21," ",""),",",REPT(" ",20)),1,20)),$A$5:$A20,0)),0),IFERROR(INDEX($H$5:$H20,MATCH(--TRIM(MID(SUBSTITUTE(SUBSTITUTE($D21," ",""),",",REPT(" ",20)),21,20)),$A$5:$A20,0)),0),IFERROR(INDEX($H$5:$H20,MATCH(--TRIM(MID(SUBSTITUTE(SUBSTITUTE($D21," ",""),",",REPT(" ",20)),41,20)),$A$5:$A20,0)),0),IFERROR(INDEX($H$5:$H20,MATCH(--TRIM(MID(SUBSTITUTE(SUBSTITUTE($D21," ",""),",",REPT(" ",20)),61,20)),$A$5:$A20,0)),0),IFERROR(INDEX($H$5:$H20,MATCH(--TRIM(MID(SUBSTITUTE(SUBSTITUTE($D21," ",""),",",REPT(" ",20)),81,20)),$A$5:$A20,0)),0),IFERROR(INDEX($H$5:$H20,MATCH(--TRIM(MID(SUBSTITUTE(SUBSTITUTE($D21," ",""),",",REPT(" ",20)),101,20)),$A$5:$A20,0)),0)))</f>
        <v>46342</v>
      </c>
      <c r="DD21" s="18" t="n">
        <f aca="false">IF($D21="",0,LEN(SUBSTITUTE($D21," ",""))-LEN(SUBSTITUTE(SUBSTITUTE($D21," ",""),",",""))+1)</f>
        <v>1</v>
      </c>
      <c r="DE21" s="18" t="n">
        <f aca="false">IF($D21="",0,IFERROR(--ISNUMBER(MATCH(--TRIM(MID(SUBSTITUTE(SUBSTITUTE($D21," ",""),",",REPT(" ",20)),1,20)),$A$5:$A20,0)),0)+IFERROR(--ISNUMBER(MATCH(--TRIM(MID(SUBSTITUTE(SUBSTITUTE($D21," ",""),",",REPT(" ",20)),21,20)),$A$5:$A20,0)),0)+IFERROR(--ISNUMBER(MATCH(--TRIM(MID(SUBSTITUTE(SUBSTITUTE($D21," ",""),",",REPT(" ",20)),41,20)),$A$5:$A20,0)),0)+IFERROR(--ISNUMBER(MATCH(--TRIM(MID(SUBSTITUTE(SUBSTITUTE($D21," ",""),",",REPT(" ",20)),61,20)),$A$5:$A20,0)),0)+IFERROR(--ISNUMBER(MATCH(--TRIM(MID(SUBSTITUTE(SUBSTITUTE($D21," ",""),",",REPT(" ",20)),81,20)),$A$5:$A20,0)),0)+IFERROR(--ISNUMBER(MATCH(--TRIM(MID(SUBSTITUTE(SUBSTITUTE($D21," ",""),",",REPT(" ",20)),101,20)),$A$5:$A20,0)),0))</f>
        <v>1</v>
      </c>
    </row>
    <row r="22" customFormat="false" ht="15" hidden="false" customHeight="false" outlineLevel="0" collapsed="false">
      <c r="A22" s="13" t="n">
        <v>18</v>
      </c>
      <c r="B22" s="14" t="s">
        <v>86</v>
      </c>
      <c r="C22" s="13" t="n">
        <v>6</v>
      </c>
      <c r="D22" s="14" t="s">
        <v>87</v>
      </c>
      <c r="E22" s="14" t="s">
        <v>81</v>
      </c>
      <c r="F22" s="13" t="n">
        <v>2</v>
      </c>
      <c r="G22" s="15" t="n">
        <f aca="false">IF($B22="","",IF(OR($D22="",DC22=0),IF(parameters!$B$6=5,WORKDAY($G$1-1,1),$G$1),IF(parameters!$B$6=5,WORKDAY(DC22,1),DC22+1)))</f>
        <v>46321</v>
      </c>
      <c r="H22" s="15" t="n">
        <f aca="false">IF(OR($B22="",$C22=""),0,IF(parameters!$B$6=5,WORKDAY($G22-1,$C22),$G22+$C22-1))</f>
        <v>46328</v>
      </c>
      <c r="I22" s="13"/>
      <c r="J22" s="16" t="str">
        <f aca="false">IF(OR($B22="",$D22=""),"",IF(DE22&lt;DD22,"predecessor is below this row",IF(AND(DC22&gt;0,$G22&lt;=DC22),"pinned before a predecessor ends","")))</f>
        <v/>
      </c>
      <c r="DC22" s="17" t="n">
        <f aca="false">IF($D22="",0,MAX(IFERROR(INDEX($H$5:$H21,MATCH(--TRIM(MID(SUBSTITUTE(SUBSTITUTE($D22," ",""),",",REPT(" ",20)),1,20)),$A$5:$A21,0)),0),IFERROR(INDEX($H$5:$H21,MATCH(--TRIM(MID(SUBSTITUTE(SUBSTITUTE($D22," ",""),",",REPT(" ",20)),21,20)),$A$5:$A21,0)),0),IFERROR(INDEX($H$5:$H21,MATCH(--TRIM(MID(SUBSTITUTE(SUBSTITUTE($D22," ",""),",",REPT(" ",20)),41,20)),$A$5:$A21,0)),0),IFERROR(INDEX($H$5:$H21,MATCH(--TRIM(MID(SUBSTITUTE(SUBSTITUTE($D22," ",""),",",REPT(" ",20)),61,20)),$A$5:$A21,0)),0),IFERROR(INDEX($H$5:$H21,MATCH(--TRIM(MID(SUBSTITUTE(SUBSTITUTE($D22," ",""),",",REPT(" ",20)),81,20)),$A$5:$A21,0)),0),IFERROR(INDEX($H$5:$H21,MATCH(--TRIM(MID(SUBSTITUTE(SUBSTITUTE($D22," ",""),",",REPT(" ",20)),101,20)),$A$5:$A21,0)),0)))</f>
        <v>46318</v>
      </c>
      <c r="DD22" s="18" t="n">
        <f aca="false">IF($D22="",0,LEN(SUBSTITUTE($D22," ",""))-LEN(SUBSTITUTE(SUBSTITUTE($D22," ",""),",",""))+1)</f>
        <v>2</v>
      </c>
      <c r="DE22" s="18" t="n">
        <f aca="false">IF($D22="",0,IFERROR(--ISNUMBER(MATCH(--TRIM(MID(SUBSTITUTE(SUBSTITUTE($D22," ",""),",",REPT(" ",20)),1,20)),$A$5:$A21,0)),0)+IFERROR(--ISNUMBER(MATCH(--TRIM(MID(SUBSTITUTE(SUBSTITUTE($D22," ",""),",",REPT(" ",20)),21,20)),$A$5:$A21,0)),0)+IFERROR(--ISNUMBER(MATCH(--TRIM(MID(SUBSTITUTE(SUBSTITUTE($D22," ",""),",",REPT(" ",20)),41,20)),$A$5:$A21,0)),0)+IFERROR(--ISNUMBER(MATCH(--TRIM(MID(SUBSTITUTE(SUBSTITUTE($D22," ",""),",",REPT(" ",20)),61,20)),$A$5:$A21,0)),0)+IFERROR(--ISNUMBER(MATCH(--TRIM(MID(SUBSTITUTE(SUBSTITUTE($D22," ",""),",",REPT(" ",20)),81,20)),$A$5:$A21,0)),0)+IFERROR(--ISNUMBER(MATCH(--TRIM(MID(SUBSTITUTE(SUBSTITUTE($D22," ",""),",",REPT(" ",20)),101,20)),$A$5:$A21,0)),0))</f>
        <v>2</v>
      </c>
    </row>
    <row r="23" customFormat="false" ht="15" hidden="false" customHeight="false" outlineLevel="0" collapsed="false">
      <c r="A23" s="13" t="n">
        <v>19</v>
      </c>
      <c r="B23" s="14" t="s">
        <v>88</v>
      </c>
      <c r="C23" s="13" t="n">
        <v>5</v>
      </c>
      <c r="D23" s="14" t="s">
        <v>89</v>
      </c>
      <c r="E23" s="14" t="s">
        <v>55</v>
      </c>
      <c r="F23" s="13" t="n">
        <v>2</v>
      </c>
      <c r="G23" s="15" t="n">
        <f aca="false">IF($B23="","",IF(OR($D23="",DC23=0),IF(parameters!$B$6=5,WORKDAY($G$1-1,1),$G$1),IF(parameters!$B$6=5,WORKDAY(DC23,1),DC23+1)))</f>
        <v>46321</v>
      </c>
      <c r="H23" s="15" t="n">
        <f aca="false">IF(OR($B23="",$C23=""),0,IF(parameters!$B$6=5,WORKDAY($G23-1,$C23),$G23+$C23-1))</f>
        <v>46325</v>
      </c>
      <c r="I23" s="13"/>
      <c r="J23" s="16" t="str">
        <f aca="false">IF(OR($B23="",$D23=""),"",IF(DE23&lt;DD23,"predecessor is below this row",IF(AND(DC23&gt;0,$G23&lt;=DC23),"pinned before a predecessor ends","")))</f>
        <v/>
      </c>
      <c r="DC23" s="17" t="n">
        <f aca="false">IF($D23="",0,MAX(IFERROR(INDEX($H$5:$H22,MATCH(--TRIM(MID(SUBSTITUTE(SUBSTITUTE($D23," ",""),",",REPT(" ",20)),1,20)),$A$5:$A22,0)),0),IFERROR(INDEX($H$5:$H22,MATCH(--TRIM(MID(SUBSTITUTE(SUBSTITUTE($D23," ",""),",",REPT(" ",20)),21,20)),$A$5:$A22,0)),0),IFERROR(INDEX($H$5:$H22,MATCH(--TRIM(MID(SUBSTITUTE(SUBSTITUTE($D23," ",""),",",REPT(" ",20)),41,20)),$A$5:$A22,0)),0),IFERROR(INDEX($H$5:$H22,MATCH(--TRIM(MID(SUBSTITUTE(SUBSTITUTE($D23," ",""),",",REPT(" ",20)),61,20)),$A$5:$A22,0)),0),IFERROR(INDEX($H$5:$H22,MATCH(--TRIM(MID(SUBSTITUTE(SUBSTITUTE($D23," ",""),",",REPT(" ",20)),81,20)),$A$5:$A22,0)),0),IFERROR(INDEX($H$5:$H22,MATCH(--TRIM(MID(SUBSTITUTE(SUBSTITUTE($D23," ",""),",",REPT(" ",20)),101,20)),$A$5:$A22,0)),0)))</f>
        <v>46318</v>
      </c>
      <c r="DD23" s="18" t="n">
        <f aca="false">IF($D23="",0,LEN(SUBSTITUTE($D23," ",""))-LEN(SUBSTITUTE(SUBSTITUTE($D23," ",""),",",""))+1)</f>
        <v>1</v>
      </c>
      <c r="DE23" s="18" t="n">
        <f aca="false">IF($D23="",0,IFERROR(--ISNUMBER(MATCH(--TRIM(MID(SUBSTITUTE(SUBSTITUTE($D23," ",""),",",REPT(" ",20)),1,20)),$A$5:$A22,0)),0)+IFERROR(--ISNUMBER(MATCH(--TRIM(MID(SUBSTITUTE(SUBSTITUTE($D23," ",""),",",REPT(" ",20)),21,20)),$A$5:$A22,0)),0)+IFERROR(--ISNUMBER(MATCH(--TRIM(MID(SUBSTITUTE(SUBSTITUTE($D23," ",""),",",REPT(" ",20)),41,20)),$A$5:$A22,0)),0)+IFERROR(--ISNUMBER(MATCH(--TRIM(MID(SUBSTITUTE(SUBSTITUTE($D23," ",""),",",REPT(" ",20)),61,20)),$A$5:$A22,0)),0)+IFERROR(--ISNUMBER(MATCH(--TRIM(MID(SUBSTITUTE(SUBSTITUTE($D23," ",""),",",REPT(" ",20)),81,20)),$A$5:$A22,0)),0)+IFERROR(--ISNUMBER(MATCH(--TRIM(MID(SUBSTITUTE(SUBSTITUTE($D23," ",""),",",REPT(" ",20)),101,20)),$A$5:$A22,0)),0))</f>
        <v>1</v>
      </c>
    </row>
    <row r="24" customFormat="false" ht="15" hidden="false" customHeight="false" outlineLevel="0" collapsed="false">
      <c r="A24" s="13" t="n">
        <v>20</v>
      </c>
      <c r="B24" s="14" t="s">
        <v>90</v>
      </c>
      <c r="C24" s="13" t="n">
        <v>6</v>
      </c>
      <c r="D24" s="14" t="s">
        <v>91</v>
      </c>
      <c r="E24" s="14" t="s">
        <v>55</v>
      </c>
      <c r="F24" s="13" t="n">
        <v>1</v>
      </c>
      <c r="G24" s="15" t="n">
        <f aca="false">IF($B24="","",IF(OR($D24="",DC24=0),IF(parameters!$B$6=5,WORKDAY($G$1-1,1),$G$1),IF(parameters!$B$6=5,WORKDAY(DC24,1),DC24+1)))</f>
        <v>46328</v>
      </c>
      <c r="H24" s="15" t="n">
        <f aca="false">IF(OR($B24="",$C24=""),0,IF(parameters!$B$6=5,WORKDAY($G24-1,$C24),$G24+$C24-1))</f>
        <v>46335</v>
      </c>
      <c r="I24" s="13"/>
      <c r="J24" s="16" t="str">
        <f aca="false">IF(OR($B24="",$D24=""),"",IF(DE24&lt;DD24,"predecessor is below this row",IF(AND(DC24&gt;0,$G24&lt;=DC24),"pinned before a predecessor ends","")))</f>
        <v/>
      </c>
      <c r="DC24" s="17" t="n">
        <f aca="false">IF($D24="",0,MAX(IFERROR(INDEX($H$5:$H23,MATCH(--TRIM(MID(SUBSTITUTE(SUBSTITUTE($D24," ",""),",",REPT(" ",20)),1,20)),$A$5:$A23,0)),0),IFERROR(INDEX($H$5:$H23,MATCH(--TRIM(MID(SUBSTITUTE(SUBSTITUTE($D24," ",""),",",REPT(" ",20)),21,20)),$A$5:$A23,0)),0),IFERROR(INDEX($H$5:$H23,MATCH(--TRIM(MID(SUBSTITUTE(SUBSTITUTE($D24," ",""),",",REPT(" ",20)),41,20)),$A$5:$A23,0)),0),IFERROR(INDEX($H$5:$H23,MATCH(--TRIM(MID(SUBSTITUTE(SUBSTITUTE($D24," ",""),",",REPT(" ",20)),61,20)),$A$5:$A23,0)),0),IFERROR(INDEX($H$5:$H23,MATCH(--TRIM(MID(SUBSTITUTE(SUBSTITUTE($D24," ",""),",",REPT(" ",20)),81,20)),$A$5:$A23,0)),0),IFERROR(INDEX($H$5:$H23,MATCH(--TRIM(MID(SUBSTITUTE(SUBSTITUTE($D24," ",""),",",REPT(" ",20)),101,20)),$A$5:$A23,0)),0)))</f>
        <v>46325</v>
      </c>
      <c r="DD24" s="18" t="n">
        <f aca="false">IF($D24="",0,LEN(SUBSTITUTE($D24," ",""))-LEN(SUBSTITUTE(SUBSTITUTE($D24," ",""),",",""))+1)</f>
        <v>1</v>
      </c>
      <c r="DE24" s="18" t="n">
        <f aca="false">IF($D24="",0,IFERROR(--ISNUMBER(MATCH(--TRIM(MID(SUBSTITUTE(SUBSTITUTE($D24," ",""),",",REPT(" ",20)),1,20)),$A$5:$A23,0)),0)+IFERROR(--ISNUMBER(MATCH(--TRIM(MID(SUBSTITUTE(SUBSTITUTE($D24," ",""),",",REPT(" ",20)),21,20)),$A$5:$A23,0)),0)+IFERROR(--ISNUMBER(MATCH(--TRIM(MID(SUBSTITUTE(SUBSTITUTE($D24," ",""),",",REPT(" ",20)),41,20)),$A$5:$A23,0)),0)+IFERROR(--ISNUMBER(MATCH(--TRIM(MID(SUBSTITUTE(SUBSTITUTE($D24," ",""),",",REPT(" ",20)),61,20)),$A$5:$A23,0)),0)+IFERROR(--ISNUMBER(MATCH(--TRIM(MID(SUBSTITUTE(SUBSTITUTE($D24," ",""),",",REPT(" ",20)),81,20)),$A$5:$A23,0)),0)+IFERROR(--ISNUMBER(MATCH(--TRIM(MID(SUBSTITUTE(SUBSTITUTE($D24," ",""),",",REPT(" ",20)),101,20)),$A$5:$A23,0)),0))</f>
        <v>1</v>
      </c>
    </row>
    <row r="25" customFormat="false" ht="15" hidden="false" customHeight="false" outlineLevel="0" collapsed="false">
      <c r="A25" s="13" t="n">
        <v>21</v>
      </c>
      <c r="B25" s="14" t="s">
        <v>92</v>
      </c>
      <c r="C25" s="13" t="n">
        <v>3</v>
      </c>
      <c r="D25" s="14" t="s">
        <v>93</v>
      </c>
      <c r="E25" s="14" t="s">
        <v>55</v>
      </c>
      <c r="F25" s="13" t="n">
        <v>2</v>
      </c>
      <c r="G25" s="15" t="n">
        <f aca="false">IF($B25="","",IF(OR($D25="",DC25=0),IF(parameters!$B$6=5,WORKDAY($G$1-1,1),$G$1),IF(parameters!$B$6=5,WORKDAY(DC25,1),DC25+1)))</f>
        <v>46349</v>
      </c>
      <c r="H25" s="15" t="n">
        <f aca="false">IF(OR($B25="",$C25=""),0,IF(parameters!$B$6=5,WORKDAY($G25-1,$C25),$G25+$C25-1))</f>
        <v>46351</v>
      </c>
      <c r="I25" s="13"/>
      <c r="J25" s="16" t="str">
        <f aca="false">IF(OR($B25="",$D25=""),"",IF(DE25&lt;DD25,"predecessor is below this row",IF(AND(DC25&gt;0,$G25&lt;=DC25),"pinned before a predecessor ends","")))</f>
        <v/>
      </c>
      <c r="DC25" s="17" t="n">
        <f aca="false">IF($D25="",0,MAX(IFERROR(INDEX($H$5:$H24,MATCH(--TRIM(MID(SUBSTITUTE(SUBSTITUTE($D25," ",""),",",REPT(" ",20)),1,20)),$A$5:$A24,0)),0),IFERROR(INDEX($H$5:$H24,MATCH(--TRIM(MID(SUBSTITUTE(SUBSTITUTE($D25," ",""),",",REPT(" ",20)),21,20)),$A$5:$A24,0)),0),IFERROR(INDEX($H$5:$H24,MATCH(--TRIM(MID(SUBSTITUTE(SUBSTITUTE($D25," ",""),",",REPT(" ",20)),41,20)),$A$5:$A24,0)),0),IFERROR(INDEX($H$5:$H24,MATCH(--TRIM(MID(SUBSTITUTE(SUBSTITUTE($D25," ",""),",",REPT(" ",20)),61,20)),$A$5:$A24,0)),0),IFERROR(INDEX($H$5:$H24,MATCH(--TRIM(MID(SUBSTITUTE(SUBSTITUTE($D25," ",""),",",REPT(" ",20)),81,20)),$A$5:$A24,0)),0),IFERROR(INDEX($H$5:$H24,MATCH(--TRIM(MID(SUBSTITUTE(SUBSTITUTE($D25," ",""),",",REPT(" ",20)),101,20)),$A$5:$A24,0)),0)))</f>
        <v>46346</v>
      </c>
      <c r="DD25" s="18" t="n">
        <f aca="false">IF($D25="",0,LEN(SUBSTITUTE($D25," ",""))-LEN(SUBSTITUTE(SUBSTITUTE($D25," ",""),",",""))+1)</f>
        <v>5</v>
      </c>
      <c r="DE25" s="18" t="n">
        <f aca="false">IF($D25="",0,IFERROR(--ISNUMBER(MATCH(--TRIM(MID(SUBSTITUTE(SUBSTITUTE($D25," ",""),",",REPT(" ",20)),1,20)),$A$5:$A24,0)),0)+IFERROR(--ISNUMBER(MATCH(--TRIM(MID(SUBSTITUTE(SUBSTITUTE($D25," ",""),",",REPT(" ",20)),21,20)),$A$5:$A24,0)),0)+IFERROR(--ISNUMBER(MATCH(--TRIM(MID(SUBSTITUTE(SUBSTITUTE($D25," ",""),",",REPT(" ",20)),41,20)),$A$5:$A24,0)),0)+IFERROR(--ISNUMBER(MATCH(--TRIM(MID(SUBSTITUTE(SUBSTITUTE($D25," ",""),",",REPT(" ",20)),61,20)),$A$5:$A24,0)),0)+IFERROR(--ISNUMBER(MATCH(--TRIM(MID(SUBSTITUTE(SUBSTITUTE($D25," ",""),",",REPT(" ",20)),81,20)),$A$5:$A24,0)),0)+IFERROR(--ISNUMBER(MATCH(--TRIM(MID(SUBSTITUTE(SUBSTITUTE($D25," ",""),",",REPT(" ",20)),101,20)),$A$5:$A24,0)),0))</f>
        <v>5</v>
      </c>
    </row>
    <row r="26" customFormat="false" ht="15" hidden="false" customHeight="false" outlineLevel="0" collapsed="false">
      <c r="A26" s="13"/>
      <c r="B26" s="14"/>
      <c r="C26" s="13"/>
      <c r="D26" s="14"/>
      <c r="E26" s="14"/>
      <c r="F26" s="13"/>
      <c r="G26" s="15" t="str">
        <f aca="false">IF($B26="","",IF(OR($D26="",DC26=0),IF(parameters!$B$6=5,WORKDAY($G$1-1,1),$G$1),IF(parameters!$B$6=5,WORKDAY(DC26,1),DC26+1)))</f>
        <v/>
      </c>
      <c r="H26" s="15" t="n">
        <f aca="false">IF(OR($B26="",$C26=""),0,IF(parameters!$B$6=5,WORKDAY($G26-1,$C26),$G26+$C26-1))</f>
        <v>0</v>
      </c>
      <c r="I26" s="13"/>
      <c r="J26" s="16" t="str">
        <f aca="false">IF(OR($B26="",$D26=""),"",IF(DE26&lt;DD26,"predecessor is below this row",IF(AND(DC26&gt;0,$G26&lt;=DC26),"pinned before a predecessor ends","")))</f>
        <v/>
      </c>
      <c r="DC26" s="18" t="n">
        <f aca="false">IF($D26="",0,MAX(IFERROR(INDEX($H$5:$H25,MATCH(--TRIM(MID(SUBSTITUTE(SUBSTITUTE($D26," ",""),",",REPT(" ",20)),1,20)),$A$5:$A25,0)),0),IFERROR(INDEX($H$5:$H25,MATCH(--TRIM(MID(SUBSTITUTE(SUBSTITUTE($D26," ",""),",",REPT(" ",20)),21,20)),$A$5:$A25,0)),0),IFERROR(INDEX($H$5:$H25,MATCH(--TRIM(MID(SUBSTITUTE(SUBSTITUTE($D26," ",""),",",REPT(" ",20)),41,20)),$A$5:$A25,0)),0),IFERROR(INDEX($H$5:$H25,MATCH(--TRIM(MID(SUBSTITUTE(SUBSTITUTE($D26," ",""),",",REPT(" ",20)),61,20)),$A$5:$A25,0)),0),IFERROR(INDEX($H$5:$H25,MATCH(--TRIM(MID(SUBSTITUTE(SUBSTITUTE($D26," ",""),",",REPT(" ",20)),81,20)),$A$5:$A25,0)),0),IFERROR(INDEX($H$5:$H25,MATCH(--TRIM(MID(SUBSTITUTE(SUBSTITUTE($D26," ",""),",",REPT(" ",20)),101,20)),$A$5:$A25,0)),0)))</f>
        <v>0</v>
      </c>
      <c r="DD26" s="18" t="n">
        <f aca="false">IF($D26="",0,LEN(SUBSTITUTE($D26," ",""))-LEN(SUBSTITUTE(SUBSTITUTE($D26," ",""),",",""))+1)</f>
        <v>0</v>
      </c>
      <c r="DE26" s="18" t="n">
        <f aca="false">IF($D26="",0,IFERROR(--ISNUMBER(MATCH(--TRIM(MID(SUBSTITUTE(SUBSTITUTE($D26," ",""),",",REPT(" ",20)),1,20)),$A$5:$A25,0)),0)+IFERROR(--ISNUMBER(MATCH(--TRIM(MID(SUBSTITUTE(SUBSTITUTE($D26," ",""),",",REPT(" ",20)),21,20)),$A$5:$A25,0)),0)+IFERROR(--ISNUMBER(MATCH(--TRIM(MID(SUBSTITUTE(SUBSTITUTE($D26," ",""),",",REPT(" ",20)),41,20)),$A$5:$A25,0)),0)+IFERROR(--ISNUMBER(MATCH(--TRIM(MID(SUBSTITUTE(SUBSTITUTE($D26," ",""),",",REPT(" ",20)),61,20)),$A$5:$A25,0)),0)+IFERROR(--ISNUMBER(MATCH(--TRIM(MID(SUBSTITUTE(SUBSTITUTE($D26," ",""),",",REPT(" ",20)),81,20)),$A$5:$A25,0)),0)+IFERROR(--ISNUMBER(MATCH(--TRIM(MID(SUBSTITUTE(SUBSTITUTE($D26," ",""),",",REPT(" ",20)),101,20)),$A$5:$A25,0)),0))</f>
        <v>0</v>
      </c>
    </row>
    <row r="27" customFormat="false" ht="15" hidden="false" customHeight="false" outlineLevel="0" collapsed="false">
      <c r="A27" s="13"/>
      <c r="B27" s="14"/>
      <c r="C27" s="13"/>
      <c r="D27" s="14"/>
      <c r="E27" s="14"/>
      <c r="F27" s="13"/>
      <c r="G27" s="15" t="str">
        <f aca="false">IF($B27="","",IF(OR($D27="",DC27=0),IF(parameters!$B$6=5,WORKDAY($G$1-1,1),$G$1),IF(parameters!$B$6=5,WORKDAY(DC27,1),DC27+1)))</f>
        <v/>
      </c>
      <c r="H27" s="15" t="n">
        <f aca="false">IF(OR($B27="",$C27=""),0,IF(parameters!$B$6=5,WORKDAY($G27-1,$C27),$G27+$C27-1))</f>
        <v>0</v>
      </c>
      <c r="I27" s="13"/>
      <c r="J27" s="16" t="str">
        <f aca="false">IF(OR($B27="",$D27=""),"",IF(DE27&lt;DD27,"predecessor is below this row",IF(AND(DC27&gt;0,$G27&lt;=DC27),"pinned before a predecessor ends","")))</f>
        <v/>
      </c>
      <c r="DC27" s="18" t="n">
        <f aca="false">IF($D27="",0,MAX(IFERROR(INDEX($H$5:$H26,MATCH(--TRIM(MID(SUBSTITUTE(SUBSTITUTE($D27," ",""),",",REPT(" ",20)),1,20)),$A$5:$A26,0)),0),IFERROR(INDEX($H$5:$H26,MATCH(--TRIM(MID(SUBSTITUTE(SUBSTITUTE($D27," ",""),",",REPT(" ",20)),21,20)),$A$5:$A26,0)),0),IFERROR(INDEX($H$5:$H26,MATCH(--TRIM(MID(SUBSTITUTE(SUBSTITUTE($D27," ",""),",",REPT(" ",20)),41,20)),$A$5:$A26,0)),0),IFERROR(INDEX($H$5:$H26,MATCH(--TRIM(MID(SUBSTITUTE(SUBSTITUTE($D27," ",""),",",REPT(" ",20)),61,20)),$A$5:$A26,0)),0),IFERROR(INDEX($H$5:$H26,MATCH(--TRIM(MID(SUBSTITUTE(SUBSTITUTE($D27," ",""),",",REPT(" ",20)),81,20)),$A$5:$A26,0)),0),IFERROR(INDEX($H$5:$H26,MATCH(--TRIM(MID(SUBSTITUTE(SUBSTITUTE($D27," ",""),",",REPT(" ",20)),101,20)),$A$5:$A26,0)),0)))</f>
        <v>0</v>
      </c>
      <c r="DD27" s="18" t="n">
        <f aca="false">IF($D27="",0,LEN(SUBSTITUTE($D27," ",""))-LEN(SUBSTITUTE(SUBSTITUTE($D27," ",""),",",""))+1)</f>
        <v>0</v>
      </c>
      <c r="DE27" s="18" t="n">
        <f aca="false">IF($D27="",0,IFERROR(--ISNUMBER(MATCH(--TRIM(MID(SUBSTITUTE(SUBSTITUTE($D27," ",""),",",REPT(" ",20)),1,20)),$A$5:$A26,0)),0)+IFERROR(--ISNUMBER(MATCH(--TRIM(MID(SUBSTITUTE(SUBSTITUTE($D27," ",""),",",REPT(" ",20)),21,20)),$A$5:$A26,0)),0)+IFERROR(--ISNUMBER(MATCH(--TRIM(MID(SUBSTITUTE(SUBSTITUTE($D27," ",""),",",REPT(" ",20)),41,20)),$A$5:$A26,0)),0)+IFERROR(--ISNUMBER(MATCH(--TRIM(MID(SUBSTITUTE(SUBSTITUTE($D27," ",""),",",REPT(" ",20)),61,20)),$A$5:$A26,0)),0)+IFERROR(--ISNUMBER(MATCH(--TRIM(MID(SUBSTITUTE(SUBSTITUTE($D27," ",""),",",REPT(" ",20)),81,20)),$A$5:$A26,0)),0)+IFERROR(--ISNUMBER(MATCH(--TRIM(MID(SUBSTITUTE(SUBSTITUTE($D27," ",""),",",REPT(" ",20)),101,20)),$A$5:$A26,0)),0))</f>
        <v>0</v>
      </c>
    </row>
    <row r="28" customFormat="false" ht="15" hidden="false" customHeight="false" outlineLevel="0" collapsed="false">
      <c r="A28" s="13"/>
      <c r="B28" s="14"/>
      <c r="C28" s="13"/>
      <c r="D28" s="14"/>
      <c r="E28" s="14"/>
      <c r="F28" s="13"/>
      <c r="G28" s="15" t="str">
        <f aca="false">IF($B28="","",IF(OR($D28="",DC28=0),IF(parameters!$B$6=5,WORKDAY($G$1-1,1),$G$1),IF(parameters!$B$6=5,WORKDAY(DC28,1),DC28+1)))</f>
        <v/>
      </c>
      <c r="H28" s="15" t="n">
        <f aca="false">IF(OR($B28="",$C28=""),0,IF(parameters!$B$6=5,WORKDAY($G28-1,$C28),$G28+$C28-1))</f>
        <v>0</v>
      </c>
      <c r="I28" s="13"/>
      <c r="J28" s="16" t="str">
        <f aca="false">IF(OR($B28="",$D28=""),"",IF(DE28&lt;DD28,"predecessor is below this row",IF(AND(DC28&gt;0,$G28&lt;=DC28),"pinned before a predecessor ends","")))</f>
        <v/>
      </c>
      <c r="DC28" s="18" t="n">
        <f aca="false">IF($D28="",0,MAX(IFERROR(INDEX($H$5:$H27,MATCH(--TRIM(MID(SUBSTITUTE(SUBSTITUTE($D28," ",""),",",REPT(" ",20)),1,20)),$A$5:$A27,0)),0),IFERROR(INDEX($H$5:$H27,MATCH(--TRIM(MID(SUBSTITUTE(SUBSTITUTE($D28," ",""),",",REPT(" ",20)),21,20)),$A$5:$A27,0)),0),IFERROR(INDEX($H$5:$H27,MATCH(--TRIM(MID(SUBSTITUTE(SUBSTITUTE($D28," ",""),",",REPT(" ",20)),41,20)),$A$5:$A27,0)),0),IFERROR(INDEX($H$5:$H27,MATCH(--TRIM(MID(SUBSTITUTE(SUBSTITUTE($D28," ",""),",",REPT(" ",20)),61,20)),$A$5:$A27,0)),0),IFERROR(INDEX($H$5:$H27,MATCH(--TRIM(MID(SUBSTITUTE(SUBSTITUTE($D28," ",""),",",REPT(" ",20)),81,20)),$A$5:$A27,0)),0),IFERROR(INDEX($H$5:$H27,MATCH(--TRIM(MID(SUBSTITUTE(SUBSTITUTE($D28," ",""),",",REPT(" ",20)),101,20)),$A$5:$A27,0)),0)))</f>
        <v>0</v>
      </c>
      <c r="DD28" s="18" t="n">
        <f aca="false">IF($D28="",0,LEN(SUBSTITUTE($D28," ",""))-LEN(SUBSTITUTE(SUBSTITUTE($D28," ",""),",",""))+1)</f>
        <v>0</v>
      </c>
      <c r="DE28" s="18" t="n">
        <f aca="false">IF($D28="",0,IFERROR(--ISNUMBER(MATCH(--TRIM(MID(SUBSTITUTE(SUBSTITUTE($D28," ",""),",",REPT(" ",20)),1,20)),$A$5:$A27,0)),0)+IFERROR(--ISNUMBER(MATCH(--TRIM(MID(SUBSTITUTE(SUBSTITUTE($D28," ",""),",",REPT(" ",20)),21,20)),$A$5:$A27,0)),0)+IFERROR(--ISNUMBER(MATCH(--TRIM(MID(SUBSTITUTE(SUBSTITUTE($D28," ",""),",",REPT(" ",20)),41,20)),$A$5:$A27,0)),0)+IFERROR(--ISNUMBER(MATCH(--TRIM(MID(SUBSTITUTE(SUBSTITUTE($D28," ",""),",",REPT(" ",20)),61,20)),$A$5:$A27,0)),0)+IFERROR(--ISNUMBER(MATCH(--TRIM(MID(SUBSTITUTE(SUBSTITUTE($D28," ",""),",",REPT(" ",20)),81,20)),$A$5:$A27,0)),0)+IFERROR(--ISNUMBER(MATCH(--TRIM(MID(SUBSTITUTE(SUBSTITUTE($D28," ",""),",",REPT(" ",20)),101,20)),$A$5:$A27,0)),0))</f>
        <v>0</v>
      </c>
    </row>
    <row r="29" customFormat="false" ht="15" hidden="false" customHeight="false" outlineLevel="0" collapsed="false">
      <c r="A29" s="13"/>
      <c r="B29" s="14"/>
      <c r="C29" s="13"/>
      <c r="D29" s="14"/>
      <c r="E29" s="14"/>
      <c r="F29" s="13"/>
      <c r="G29" s="15" t="str">
        <f aca="false">IF($B29="","",IF(OR($D29="",DC29=0),IF(parameters!$B$6=5,WORKDAY($G$1-1,1),$G$1),IF(parameters!$B$6=5,WORKDAY(DC29,1),DC29+1)))</f>
        <v/>
      </c>
      <c r="H29" s="15" t="n">
        <f aca="false">IF(OR($B29="",$C29=""),0,IF(parameters!$B$6=5,WORKDAY($G29-1,$C29),$G29+$C29-1))</f>
        <v>0</v>
      </c>
      <c r="I29" s="13"/>
      <c r="J29" s="16" t="str">
        <f aca="false">IF(OR($B29="",$D29=""),"",IF(DE29&lt;DD29,"predecessor is below this row",IF(AND(DC29&gt;0,$G29&lt;=DC29),"pinned before a predecessor ends","")))</f>
        <v/>
      </c>
      <c r="DC29" s="18" t="n">
        <f aca="false">IF($D29="",0,MAX(IFERROR(INDEX($H$5:$H28,MATCH(--TRIM(MID(SUBSTITUTE(SUBSTITUTE($D29," ",""),",",REPT(" ",20)),1,20)),$A$5:$A28,0)),0),IFERROR(INDEX($H$5:$H28,MATCH(--TRIM(MID(SUBSTITUTE(SUBSTITUTE($D29," ",""),",",REPT(" ",20)),21,20)),$A$5:$A28,0)),0),IFERROR(INDEX($H$5:$H28,MATCH(--TRIM(MID(SUBSTITUTE(SUBSTITUTE($D29," ",""),",",REPT(" ",20)),41,20)),$A$5:$A28,0)),0),IFERROR(INDEX($H$5:$H28,MATCH(--TRIM(MID(SUBSTITUTE(SUBSTITUTE($D29," ",""),",",REPT(" ",20)),61,20)),$A$5:$A28,0)),0),IFERROR(INDEX($H$5:$H28,MATCH(--TRIM(MID(SUBSTITUTE(SUBSTITUTE($D29," ",""),",",REPT(" ",20)),81,20)),$A$5:$A28,0)),0),IFERROR(INDEX($H$5:$H28,MATCH(--TRIM(MID(SUBSTITUTE(SUBSTITUTE($D29," ",""),",",REPT(" ",20)),101,20)),$A$5:$A28,0)),0)))</f>
        <v>0</v>
      </c>
      <c r="DD29" s="18" t="n">
        <f aca="false">IF($D29="",0,LEN(SUBSTITUTE($D29," ",""))-LEN(SUBSTITUTE(SUBSTITUTE($D29," ",""),",",""))+1)</f>
        <v>0</v>
      </c>
      <c r="DE29" s="18" t="n">
        <f aca="false">IF($D29="",0,IFERROR(--ISNUMBER(MATCH(--TRIM(MID(SUBSTITUTE(SUBSTITUTE($D29," ",""),",",REPT(" ",20)),1,20)),$A$5:$A28,0)),0)+IFERROR(--ISNUMBER(MATCH(--TRIM(MID(SUBSTITUTE(SUBSTITUTE($D29," ",""),",",REPT(" ",20)),21,20)),$A$5:$A28,0)),0)+IFERROR(--ISNUMBER(MATCH(--TRIM(MID(SUBSTITUTE(SUBSTITUTE($D29," ",""),",",REPT(" ",20)),41,20)),$A$5:$A28,0)),0)+IFERROR(--ISNUMBER(MATCH(--TRIM(MID(SUBSTITUTE(SUBSTITUTE($D29," ",""),",",REPT(" ",20)),61,20)),$A$5:$A28,0)),0)+IFERROR(--ISNUMBER(MATCH(--TRIM(MID(SUBSTITUTE(SUBSTITUTE($D29," ",""),",",REPT(" ",20)),81,20)),$A$5:$A28,0)),0)+IFERROR(--ISNUMBER(MATCH(--TRIM(MID(SUBSTITUTE(SUBSTITUTE($D29," ",""),",",REPT(" ",20)),101,20)),$A$5:$A28,0)),0))</f>
        <v>0</v>
      </c>
    </row>
    <row r="30" customFormat="false" ht="15" hidden="false" customHeight="false" outlineLevel="0" collapsed="false">
      <c r="A30" s="13"/>
      <c r="B30" s="14"/>
      <c r="C30" s="13"/>
      <c r="D30" s="14"/>
      <c r="E30" s="14"/>
      <c r="F30" s="13"/>
      <c r="G30" s="15" t="str">
        <f aca="false">IF($B30="","",IF(OR($D30="",DC30=0),IF(parameters!$B$6=5,WORKDAY($G$1-1,1),$G$1),IF(parameters!$B$6=5,WORKDAY(DC30,1),DC30+1)))</f>
        <v/>
      </c>
      <c r="H30" s="15" t="n">
        <f aca="false">IF(OR($B30="",$C30=""),0,IF(parameters!$B$6=5,WORKDAY($G30-1,$C30),$G30+$C30-1))</f>
        <v>0</v>
      </c>
      <c r="I30" s="13"/>
      <c r="J30" s="16" t="str">
        <f aca="false">IF(OR($B30="",$D30=""),"",IF(DE30&lt;DD30,"predecessor is below this row",IF(AND(DC30&gt;0,$G30&lt;=DC30),"pinned before a predecessor ends","")))</f>
        <v/>
      </c>
      <c r="DC30" s="18" t="n">
        <f aca="false">IF($D30="",0,MAX(IFERROR(INDEX($H$5:$H29,MATCH(--TRIM(MID(SUBSTITUTE(SUBSTITUTE($D30," ",""),",",REPT(" ",20)),1,20)),$A$5:$A29,0)),0),IFERROR(INDEX($H$5:$H29,MATCH(--TRIM(MID(SUBSTITUTE(SUBSTITUTE($D30," ",""),",",REPT(" ",20)),21,20)),$A$5:$A29,0)),0),IFERROR(INDEX($H$5:$H29,MATCH(--TRIM(MID(SUBSTITUTE(SUBSTITUTE($D30," ",""),",",REPT(" ",20)),41,20)),$A$5:$A29,0)),0),IFERROR(INDEX($H$5:$H29,MATCH(--TRIM(MID(SUBSTITUTE(SUBSTITUTE($D30," ",""),",",REPT(" ",20)),61,20)),$A$5:$A29,0)),0),IFERROR(INDEX($H$5:$H29,MATCH(--TRIM(MID(SUBSTITUTE(SUBSTITUTE($D30," ",""),",",REPT(" ",20)),81,20)),$A$5:$A29,0)),0),IFERROR(INDEX($H$5:$H29,MATCH(--TRIM(MID(SUBSTITUTE(SUBSTITUTE($D30," ",""),",",REPT(" ",20)),101,20)),$A$5:$A29,0)),0)))</f>
        <v>0</v>
      </c>
      <c r="DD30" s="18" t="n">
        <f aca="false">IF($D30="",0,LEN(SUBSTITUTE($D30," ",""))-LEN(SUBSTITUTE(SUBSTITUTE($D30," ",""),",",""))+1)</f>
        <v>0</v>
      </c>
      <c r="DE30" s="18" t="n">
        <f aca="false">IF($D30="",0,IFERROR(--ISNUMBER(MATCH(--TRIM(MID(SUBSTITUTE(SUBSTITUTE($D30," ",""),",",REPT(" ",20)),1,20)),$A$5:$A29,0)),0)+IFERROR(--ISNUMBER(MATCH(--TRIM(MID(SUBSTITUTE(SUBSTITUTE($D30," ",""),",",REPT(" ",20)),21,20)),$A$5:$A29,0)),0)+IFERROR(--ISNUMBER(MATCH(--TRIM(MID(SUBSTITUTE(SUBSTITUTE($D30," ",""),",",REPT(" ",20)),41,20)),$A$5:$A29,0)),0)+IFERROR(--ISNUMBER(MATCH(--TRIM(MID(SUBSTITUTE(SUBSTITUTE($D30," ",""),",",REPT(" ",20)),61,20)),$A$5:$A29,0)),0)+IFERROR(--ISNUMBER(MATCH(--TRIM(MID(SUBSTITUTE(SUBSTITUTE($D30," ",""),",",REPT(" ",20)),81,20)),$A$5:$A29,0)),0)+IFERROR(--ISNUMBER(MATCH(--TRIM(MID(SUBSTITUTE(SUBSTITUTE($D30," ",""),",",REPT(" ",20)),101,20)),$A$5:$A29,0)),0))</f>
        <v>0</v>
      </c>
    </row>
    <row r="31" customFormat="false" ht="15" hidden="false" customHeight="false" outlineLevel="0" collapsed="false">
      <c r="A31" s="13"/>
      <c r="B31" s="14"/>
      <c r="C31" s="13"/>
      <c r="D31" s="14"/>
      <c r="E31" s="14"/>
      <c r="F31" s="13"/>
      <c r="G31" s="15" t="str">
        <f aca="false">IF($B31="","",IF(OR($D31="",DC31=0),IF(parameters!$B$6=5,WORKDAY($G$1-1,1),$G$1),IF(parameters!$B$6=5,WORKDAY(DC31,1),DC31+1)))</f>
        <v/>
      </c>
      <c r="H31" s="15" t="n">
        <f aca="false">IF(OR($B31="",$C31=""),0,IF(parameters!$B$6=5,WORKDAY($G31-1,$C31),$G31+$C31-1))</f>
        <v>0</v>
      </c>
      <c r="I31" s="13"/>
      <c r="J31" s="16" t="str">
        <f aca="false">IF(OR($B31="",$D31=""),"",IF(DE31&lt;DD31,"predecessor is below this row",IF(AND(DC31&gt;0,$G31&lt;=DC31),"pinned before a predecessor ends","")))</f>
        <v/>
      </c>
      <c r="DC31" s="18" t="n">
        <f aca="false">IF($D31="",0,MAX(IFERROR(INDEX($H$5:$H30,MATCH(--TRIM(MID(SUBSTITUTE(SUBSTITUTE($D31," ",""),",",REPT(" ",20)),1,20)),$A$5:$A30,0)),0),IFERROR(INDEX($H$5:$H30,MATCH(--TRIM(MID(SUBSTITUTE(SUBSTITUTE($D31," ",""),",",REPT(" ",20)),21,20)),$A$5:$A30,0)),0),IFERROR(INDEX($H$5:$H30,MATCH(--TRIM(MID(SUBSTITUTE(SUBSTITUTE($D31," ",""),",",REPT(" ",20)),41,20)),$A$5:$A30,0)),0),IFERROR(INDEX($H$5:$H30,MATCH(--TRIM(MID(SUBSTITUTE(SUBSTITUTE($D31," ",""),",",REPT(" ",20)),61,20)),$A$5:$A30,0)),0),IFERROR(INDEX($H$5:$H30,MATCH(--TRIM(MID(SUBSTITUTE(SUBSTITUTE($D31," ",""),",",REPT(" ",20)),81,20)),$A$5:$A30,0)),0),IFERROR(INDEX($H$5:$H30,MATCH(--TRIM(MID(SUBSTITUTE(SUBSTITUTE($D31," ",""),",",REPT(" ",20)),101,20)),$A$5:$A30,0)),0)))</f>
        <v>0</v>
      </c>
      <c r="DD31" s="18" t="n">
        <f aca="false">IF($D31="",0,LEN(SUBSTITUTE($D31," ",""))-LEN(SUBSTITUTE(SUBSTITUTE($D31," ",""),",",""))+1)</f>
        <v>0</v>
      </c>
      <c r="DE31" s="18" t="n">
        <f aca="false">IF($D31="",0,IFERROR(--ISNUMBER(MATCH(--TRIM(MID(SUBSTITUTE(SUBSTITUTE($D31," ",""),",",REPT(" ",20)),1,20)),$A$5:$A30,0)),0)+IFERROR(--ISNUMBER(MATCH(--TRIM(MID(SUBSTITUTE(SUBSTITUTE($D31," ",""),",",REPT(" ",20)),21,20)),$A$5:$A30,0)),0)+IFERROR(--ISNUMBER(MATCH(--TRIM(MID(SUBSTITUTE(SUBSTITUTE($D31," ",""),",",REPT(" ",20)),41,20)),$A$5:$A30,0)),0)+IFERROR(--ISNUMBER(MATCH(--TRIM(MID(SUBSTITUTE(SUBSTITUTE($D31," ",""),",",REPT(" ",20)),61,20)),$A$5:$A30,0)),0)+IFERROR(--ISNUMBER(MATCH(--TRIM(MID(SUBSTITUTE(SUBSTITUTE($D31," ",""),",",REPT(" ",20)),81,20)),$A$5:$A30,0)),0)+IFERROR(--ISNUMBER(MATCH(--TRIM(MID(SUBSTITUTE(SUBSTITUTE($D31," ",""),",",REPT(" ",20)),101,20)),$A$5:$A30,0)),0))</f>
        <v>0</v>
      </c>
    </row>
    <row r="32" customFormat="false" ht="15" hidden="false" customHeight="false" outlineLevel="0" collapsed="false">
      <c r="A32" s="13"/>
      <c r="B32" s="14"/>
      <c r="C32" s="13"/>
      <c r="D32" s="14"/>
      <c r="E32" s="14"/>
      <c r="F32" s="13"/>
      <c r="G32" s="15" t="str">
        <f aca="false">IF($B32="","",IF(OR($D32="",DC32=0),IF(parameters!$B$6=5,WORKDAY($G$1-1,1),$G$1),IF(parameters!$B$6=5,WORKDAY(DC32,1),DC32+1)))</f>
        <v/>
      </c>
      <c r="H32" s="15" t="n">
        <f aca="false">IF(OR($B32="",$C32=""),0,IF(parameters!$B$6=5,WORKDAY($G32-1,$C32),$G32+$C32-1))</f>
        <v>0</v>
      </c>
      <c r="I32" s="13"/>
      <c r="J32" s="16" t="str">
        <f aca="false">IF(OR($B32="",$D32=""),"",IF(DE32&lt;DD32,"predecessor is below this row",IF(AND(DC32&gt;0,$G32&lt;=DC32),"pinned before a predecessor ends","")))</f>
        <v/>
      </c>
      <c r="DC32" s="18" t="n">
        <f aca="false">IF($D32="",0,MAX(IFERROR(INDEX($H$5:$H31,MATCH(--TRIM(MID(SUBSTITUTE(SUBSTITUTE($D32," ",""),",",REPT(" ",20)),1,20)),$A$5:$A31,0)),0),IFERROR(INDEX($H$5:$H31,MATCH(--TRIM(MID(SUBSTITUTE(SUBSTITUTE($D32," ",""),",",REPT(" ",20)),21,20)),$A$5:$A31,0)),0),IFERROR(INDEX($H$5:$H31,MATCH(--TRIM(MID(SUBSTITUTE(SUBSTITUTE($D32," ",""),",",REPT(" ",20)),41,20)),$A$5:$A31,0)),0),IFERROR(INDEX($H$5:$H31,MATCH(--TRIM(MID(SUBSTITUTE(SUBSTITUTE($D32," ",""),",",REPT(" ",20)),61,20)),$A$5:$A31,0)),0),IFERROR(INDEX($H$5:$H31,MATCH(--TRIM(MID(SUBSTITUTE(SUBSTITUTE($D32," ",""),",",REPT(" ",20)),81,20)),$A$5:$A31,0)),0),IFERROR(INDEX($H$5:$H31,MATCH(--TRIM(MID(SUBSTITUTE(SUBSTITUTE($D32," ",""),",",REPT(" ",20)),101,20)),$A$5:$A31,0)),0)))</f>
        <v>0</v>
      </c>
      <c r="DD32" s="18" t="n">
        <f aca="false">IF($D32="",0,LEN(SUBSTITUTE($D32," ",""))-LEN(SUBSTITUTE(SUBSTITUTE($D32," ",""),",",""))+1)</f>
        <v>0</v>
      </c>
      <c r="DE32" s="18" t="n">
        <f aca="false">IF($D32="",0,IFERROR(--ISNUMBER(MATCH(--TRIM(MID(SUBSTITUTE(SUBSTITUTE($D32," ",""),",",REPT(" ",20)),1,20)),$A$5:$A31,0)),0)+IFERROR(--ISNUMBER(MATCH(--TRIM(MID(SUBSTITUTE(SUBSTITUTE($D32," ",""),",",REPT(" ",20)),21,20)),$A$5:$A31,0)),0)+IFERROR(--ISNUMBER(MATCH(--TRIM(MID(SUBSTITUTE(SUBSTITUTE($D32," ",""),",",REPT(" ",20)),41,20)),$A$5:$A31,0)),0)+IFERROR(--ISNUMBER(MATCH(--TRIM(MID(SUBSTITUTE(SUBSTITUTE($D32," ",""),",",REPT(" ",20)),61,20)),$A$5:$A31,0)),0)+IFERROR(--ISNUMBER(MATCH(--TRIM(MID(SUBSTITUTE(SUBSTITUTE($D32," ",""),",",REPT(" ",20)),81,20)),$A$5:$A31,0)),0)+IFERROR(--ISNUMBER(MATCH(--TRIM(MID(SUBSTITUTE(SUBSTITUTE($D32," ",""),",",REPT(" ",20)),101,20)),$A$5:$A31,0)),0))</f>
        <v>0</v>
      </c>
    </row>
    <row r="33" customFormat="false" ht="15" hidden="false" customHeight="false" outlineLevel="0" collapsed="false">
      <c r="A33" s="13"/>
      <c r="B33" s="14"/>
      <c r="C33" s="13"/>
      <c r="D33" s="14"/>
      <c r="E33" s="14"/>
      <c r="F33" s="13"/>
      <c r="G33" s="15" t="str">
        <f aca="false">IF($B33="","",IF(OR($D33="",DC33=0),IF(parameters!$B$6=5,WORKDAY($G$1-1,1),$G$1),IF(parameters!$B$6=5,WORKDAY(DC33,1),DC33+1)))</f>
        <v/>
      </c>
      <c r="H33" s="15" t="n">
        <f aca="false">IF(OR($B33="",$C33=""),0,IF(parameters!$B$6=5,WORKDAY($G33-1,$C33),$G33+$C33-1))</f>
        <v>0</v>
      </c>
      <c r="I33" s="13"/>
      <c r="J33" s="16" t="str">
        <f aca="false">IF(OR($B33="",$D33=""),"",IF(DE33&lt;DD33,"predecessor is below this row",IF(AND(DC33&gt;0,$G33&lt;=DC33),"pinned before a predecessor ends","")))</f>
        <v/>
      </c>
      <c r="DC33" s="18" t="n">
        <f aca="false">IF($D33="",0,MAX(IFERROR(INDEX($H$5:$H32,MATCH(--TRIM(MID(SUBSTITUTE(SUBSTITUTE($D33," ",""),",",REPT(" ",20)),1,20)),$A$5:$A32,0)),0),IFERROR(INDEX($H$5:$H32,MATCH(--TRIM(MID(SUBSTITUTE(SUBSTITUTE($D33," ",""),",",REPT(" ",20)),21,20)),$A$5:$A32,0)),0),IFERROR(INDEX($H$5:$H32,MATCH(--TRIM(MID(SUBSTITUTE(SUBSTITUTE($D33," ",""),",",REPT(" ",20)),41,20)),$A$5:$A32,0)),0),IFERROR(INDEX($H$5:$H32,MATCH(--TRIM(MID(SUBSTITUTE(SUBSTITUTE($D33," ",""),",",REPT(" ",20)),61,20)),$A$5:$A32,0)),0),IFERROR(INDEX($H$5:$H32,MATCH(--TRIM(MID(SUBSTITUTE(SUBSTITUTE($D33," ",""),",",REPT(" ",20)),81,20)),$A$5:$A32,0)),0),IFERROR(INDEX($H$5:$H32,MATCH(--TRIM(MID(SUBSTITUTE(SUBSTITUTE($D33," ",""),",",REPT(" ",20)),101,20)),$A$5:$A32,0)),0)))</f>
        <v>0</v>
      </c>
      <c r="DD33" s="18" t="n">
        <f aca="false">IF($D33="",0,LEN(SUBSTITUTE($D33," ",""))-LEN(SUBSTITUTE(SUBSTITUTE($D33," ",""),",",""))+1)</f>
        <v>0</v>
      </c>
      <c r="DE33" s="18" t="n">
        <f aca="false">IF($D33="",0,IFERROR(--ISNUMBER(MATCH(--TRIM(MID(SUBSTITUTE(SUBSTITUTE($D33," ",""),",",REPT(" ",20)),1,20)),$A$5:$A32,0)),0)+IFERROR(--ISNUMBER(MATCH(--TRIM(MID(SUBSTITUTE(SUBSTITUTE($D33," ",""),",",REPT(" ",20)),21,20)),$A$5:$A32,0)),0)+IFERROR(--ISNUMBER(MATCH(--TRIM(MID(SUBSTITUTE(SUBSTITUTE($D33," ",""),",",REPT(" ",20)),41,20)),$A$5:$A32,0)),0)+IFERROR(--ISNUMBER(MATCH(--TRIM(MID(SUBSTITUTE(SUBSTITUTE($D33," ",""),",",REPT(" ",20)),61,20)),$A$5:$A32,0)),0)+IFERROR(--ISNUMBER(MATCH(--TRIM(MID(SUBSTITUTE(SUBSTITUTE($D33," ",""),",",REPT(" ",20)),81,20)),$A$5:$A32,0)),0)+IFERROR(--ISNUMBER(MATCH(--TRIM(MID(SUBSTITUTE(SUBSTITUTE($D33," ",""),",",REPT(" ",20)),101,20)),$A$5:$A32,0)),0))</f>
        <v>0</v>
      </c>
    </row>
    <row r="34" customFormat="false" ht="15" hidden="false" customHeight="false" outlineLevel="0" collapsed="false">
      <c r="A34" s="13"/>
      <c r="B34" s="14"/>
      <c r="C34" s="13"/>
      <c r="D34" s="14"/>
      <c r="E34" s="14"/>
      <c r="F34" s="13"/>
      <c r="G34" s="15" t="str">
        <f aca="false">IF($B34="","",IF(OR($D34="",DC34=0),IF(parameters!$B$6=5,WORKDAY($G$1-1,1),$G$1),IF(parameters!$B$6=5,WORKDAY(DC34,1),DC34+1)))</f>
        <v/>
      </c>
      <c r="H34" s="15" t="n">
        <f aca="false">IF(OR($B34="",$C34=""),0,IF(parameters!$B$6=5,WORKDAY($G34-1,$C34),$G34+$C34-1))</f>
        <v>0</v>
      </c>
      <c r="I34" s="13"/>
      <c r="J34" s="16" t="str">
        <f aca="false">IF(OR($B34="",$D34=""),"",IF(DE34&lt;DD34,"predecessor is below this row",IF(AND(DC34&gt;0,$G34&lt;=DC34),"pinned before a predecessor ends","")))</f>
        <v/>
      </c>
      <c r="DC34" s="18" t="n">
        <f aca="false">IF($D34="",0,MAX(IFERROR(INDEX($H$5:$H33,MATCH(--TRIM(MID(SUBSTITUTE(SUBSTITUTE($D34," ",""),",",REPT(" ",20)),1,20)),$A$5:$A33,0)),0),IFERROR(INDEX($H$5:$H33,MATCH(--TRIM(MID(SUBSTITUTE(SUBSTITUTE($D34," ",""),",",REPT(" ",20)),21,20)),$A$5:$A33,0)),0),IFERROR(INDEX($H$5:$H33,MATCH(--TRIM(MID(SUBSTITUTE(SUBSTITUTE($D34," ",""),",",REPT(" ",20)),41,20)),$A$5:$A33,0)),0),IFERROR(INDEX($H$5:$H33,MATCH(--TRIM(MID(SUBSTITUTE(SUBSTITUTE($D34," ",""),",",REPT(" ",20)),61,20)),$A$5:$A33,0)),0),IFERROR(INDEX($H$5:$H33,MATCH(--TRIM(MID(SUBSTITUTE(SUBSTITUTE($D34," ",""),",",REPT(" ",20)),81,20)),$A$5:$A33,0)),0),IFERROR(INDEX($H$5:$H33,MATCH(--TRIM(MID(SUBSTITUTE(SUBSTITUTE($D34," ",""),",",REPT(" ",20)),101,20)),$A$5:$A33,0)),0)))</f>
        <v>0</v>
      </c>
      <c r="DD34" s="18" t="n">
        <f aca="false">IF($D34="",0,LEN(SUBSTITUTE($D34," ",""))-LEN(SUBSTITUTE(SUBSTITUTE($D34," ",""),",",""))+1)</f>
        <v>0</v>
      </c>
      <c r="DE34" s="18" t="n">
        <f aca="false">IF($D34="",0,IFERROR(--ISNUMBER(MATCH(--TRIM(MID(SUBSTITUTE(SUBSTITUTE($D34," ",""),",",REPT(" ",20)),1,20)),$A$5:$A33,0)),0)+IFERROR(--ISNUMBER(MATCH(--TRIM(MID(SUBSTITUTE(SUBSTITUTE($D34," ",""),",",REPT(" ",20)),21,20)),$A$5:$A33,0)),0)+IFERROR(--ISNUMBER(MATCH(--TRIM(MID(SUBSTITUTE(SUBSTITUTE($D34," ",""),",",REPT(" ",20)),41,20)),$A$5:$A33,0)),0)+IFERROR(--ISNUMBER(MATCH(--TRIM(MID(SUBSTITUTE(SUBSTITUTE($D34," ",""),",",REPT(" ",20)),61,20)),$A$5:$A33,0)),0)+IFERROR(--ISNUMBER(MATCH(--TRIM(MID(SUBSTITUTE(SUBSTITUTE($D34," ",""),",",REPT(" ",20)),81,20)),$A$5:$A33,0)),0)+IFERROR(--ISNUMBER(MATCH(--TRIM(MID(SUBSTITUTE(SUBSTITUTE($D34," ",""),",",REPT(" ",20)),101,20)),$A$5:$A33,0)),0))</f>
        <v>0</v>
      </c>
    </row>
    <row r="35" customFormat="false" ht="15" hidden="false" customHeight="false" outlineLevel="0" collapsed="false">
      <c r="A35" s="13"/>
      <c r="B35" s="14"/>
      <c r="C35" s="13"/>
      <c r="D35" s="14"/>
      <c r="E35" s="14"/>
      <c r="F35" s="13"/>
      <c r="G35" s="15" t="str">
        <f aca="false">IF($B35="","",IF(OR($D35="",DC35=0),IF(parameters!$B$6=5,WORKDAY($G$1-1,1),$G$1),IF(parameters!$B$6=5,WORKDAY(DC35,1),DC35+1)))</f>
        <v/>
      </c>
      <c r="H35" s="15" t="n">
        <f aca="false">IF(OR($B35="",$C35=""),0,IF(parameters!$B$6=5,WORKDAY($G35-1,$C35),$G35+$C35-1))</f>
        <v>0</v>
      </c>
      <c r="I35" s="13"/>
      <c r="J35" s="16" t="str">
        <f aca="false">IF(OR($B35="",$D35=""),"",IF(DE35&lt;DD35,"predecessor is below this row",IF(AND(DC35&gt;0,$G35&lt;=DC35),"pinned before a predecessor ends","")))</f>
        <v/>
      </c>
      <c r="DC35" s="18" t="n">
        <f aca="false">IF($D35="",0,MAX(IFERROR(INDEX($H$5:$H34,MATCH(--TRIM(MID(SUBSTITUTE(SUBSTITUTE($D35," ",""),",",REPT(" ",20)),1,20)),$A$5:$A34,0)),0),IFERROR(INDEX($H$5:$H34,MATCH(--TRIM(MID(SUBSTITUTE(SUBSTITUTE($D35," ",""),",",REPT(" ",20)),21,20)),$A$5:$A34,0)),0),IFERROR(INDEX($H$5:$H34,MATCH(--TRIM(MID(SUBSTITUTE(SUBSTITUTE($D35," ",""),",",REPT(" ",20)),41,20)),$A$5:$A34,0)),0),IFERROR(INDEX($H$5:$H34,MATCH(--TRIM(MID(SUBSTITUTE(SUBSTITUTE($D35," ",""),",",REPT(" ",20)),61,20)),$A$5:$A34,0)),0),IFERROR(INDEX($H$5:$H34,MATCH(--TRIM(MID(SUBSTITUTE(SUBSTITUTE($D35," ",""),",",REPT(" ",20)),81,20)),$A$5:$A34,0)),0),IFERROR(INDEX($H$5:$H34,MATCH(--TRIM(MID(SUBSTITUTE(SUBSTITUTE($D35," ",""),",",REPT(" ",20)),101,20)),$A$5:$A34,0)),0)))</f>
        <v>0</v>
      </c>
      <c r="DD35" s="18" t="n">
        <f aca="false">IF($D35="",0,LEN(SUBSTITUTE($D35," ",""))-LEN(SUBSTITUTE(SUBSTITUTE($D35," ",""),",",""))+1)</f>
        <v>0</v>
      </c>
      <c r="DE35" s="18" t="n">
        <f aca="false">IF($D35="",0,IFERROR(--ISNUMBER(MATCH(--TRIM(MID(SUBSTITUTE(SUBSTITUTE($D35," ",""),",",REPT(" ",20)),1,20)),$A$5:$A34,0)),0)+IFERROR(--ISNUMBER(MATCH(--TRIM(MID(SUBSTITUTE(SUBSTITUTE($D35," ",""),",",REPT(" ",20)),21,20)),$A$5:$A34,0)),0)+IFERROR(--ISNUMBER(MATCH(--TRIM(MID(SUBSTITUTE(SUBSTITUTE($D35," ",""),",",REPT(" ",20)),41,20)),$A$5:$A34,0)),0)+IFERROR(--ISNUMBER(MATCH(--TRIM(MID(SUBSTITUTE(SUBSTITUTE($D35," ",""),",",REPT(" ",20)),61,20)),$A$5:$A34,0)),0)+IFERROR(--ISNUMBER(MATCH(--TRIM(MID(SUBSTITUTE(SUBSTITUTE($D35," ",""),",",REPT(" ",20)),81,20)),$A$5:$A34,0)),0)+IFERROR(--ISNUMBER(MATCH(--TRIM(MID(SUBSTITUTE(SUBSTITUTE($D35," ",""),",",REPT(" ",20)),101,20)),$A$5:$A34,0)),0))</f>
        <v>0</v>
      </c>
    </row>
    <row r="36" customFormat="false" ht="15" hidden="false" customHeight="false" outlineLevel="0" collapsed="false">
      <c r="A36" s="13"/>
      <c r="B36" s="14"/>
      <c r="C36" s="13"/>
      <c r="D36" s="14"/>
      <c r="E36" s="14"/>
      <c r="F36" s="13"/>
      <c r="G36" s="15" t="str">
        <f aca="false">IF($B36="","",IF(OR($D36="",DC36=0),IF(parameters!$B$6=5,WORKDAY($G$1-1,1),$G$1),IF(parameters!$B$6=5,WORKDAY(DC36,1),DC36+1)))</f>
        <v/>
      </c>
      <c r="H36" s="15" t="n">
        <f aca="false">IF(OR($B36="",$C36=""),0,IF(parameters!$B$6=5,WORKDAY($G36-1,$C36),$G36+$C36-1))</f>
        <v>0</v>
      </c>
      <c r="I36" s="13"/>
      <c r="J36" s="16" t="str">
        <f aca="false">IF(OR($B36="",$D36=""),"",IF(DE36&lt;DD36,"predecessor is below this row",IF(AND(DC36&gt;0,$G36&lt;=DC36),"pinned before a predecessor ends","")))</f>
        <v/>
      </c>
      <c r="DC36" s="18" t="n">
        <f aca="false">IF($D36="",0,MAX(IFERROR(INDEX($H$5:$H35,MATCH(--TRIM(MID(SUBSTITUTE(SUBSTITUTE($D36," ",""),",",REPT(" ",20)),1,20)),$A$5:$A35,0)),0),IFERROR(INDEX($H$5:$H35,MATCH(--TRIM(MID(SUBSTITUTE(SUBSTITUTE($D36," ",""),",",REPT(" ",20)),21,20)),$A$5:$A35,0)),0),IFERROR(INDEX($H$5:$H35,MATCH(--TRIM(MID(SUBSTITUTE(SUBSTITUTE($D36," ",""),",",REPT(" ",20)),41,20)),$A$5:$A35,0)),0),IFERROR(INDEX($H$5:$H35,MATCH(--TRIM(MID(SUBSTITUTE(SUBSTITUTE($D36," ",""),",",REPT(" ",20)),61,20)),$A$5:$A35,0)),0),IFERROR(INDEX($H$5:$H35,MATCH(--TRIM(MID(SUBSTITUTE(SUBSTITUTE($D36," ",""),",",REPT(" ",20)),81,20)),$A$5:$A35,0)),0),IFERROR(INDEX($H$5:$H35,MATCH(--TRIM(MID(SUBSTITUTE(SUBSTITUTE($D36," ",""),",",REPT(" ",20)),101,20)),$A$5:$A35,0)),0)))</f>
        <v>0</v>
      </c>
      <c r="DD36" s="18" t="n">
        <f aca="false">IF($D36="",0,LEN(SUBSTITUTE($D36," ",""))-LEN(SUBSTITUTE(SUBSTITUTE($D36," ",""),",",""))+1)</f>
        <v>0</v>
      </c>
      <c r="DE36" s="18" t="n">
        <f aca="false">IF($D36="",0,IFERROR(--ISNUMBER(MATCH(--TRIM(MID(SUBSTITUTE(SUBSTITUTE($D36," ",""),",",REPT(" ",20)),1,20)),$A$5:$A35,0)),0)+IFERROR(--ISNUMBER(MATCH(--TRIM(MID(SUBSTITUTE(SUBSTITUTE($D36," ",""),",",REPT(" ",20)),21,20)),$A$5:$A35,0)),0)+IFERROR(--ISNUMBER(MATCH(--TRIM(MID(SUBSTITUTE(SUBSTITUTE($D36," ",""),",",REPT(" ",20)),41,20)),$A$5:$A35,0)),0)+IFERROR(--ISNUMBER(MATCH(--TRIM(MID(SUBSTITUTE(SUBSTITUTE($D36," ",""),",",REPT(" ",20)),61,20)),$A$5:$A35,0)),0)+IFERROR(--ISNUMBER(MATCH(--TRIM(MID(SUBSTITUTE(SUBSTITUTE($D36," ",""),",",REPT(" ",20)),81,20)),$A$5:$A35,0)),0)+IFERROR(--ISNUMBER(MATCH(--TRIM(MID(SUBSTITUTE(SUBSTITUTE($D36," ",""),",",REPT(" ",20)),101,20)),$A$5:$A35,0)),0))</f>
        <v>0</v>
      </c>
    </row>
    <row r="37" customFormat="false" ht="15" hidden="false" customHeight="false" outlineLevel="0" collapsed="false">
      <c r="A37" s="13"/>
      <c r="B37" s="14"/>
      <c r="C37" s="13"/>
      <c r="D37" s="14"/>
      <c r="E37" s="14"/>
      <c r="F37" s="13"/>
      <c r="G37" s="15" t="str">
        <f aca="false">IF($B37="","",IF(OR($D37="",DC37=0),IF(parameters!$B$6=5,WORKDAY($G$1-1,1),$G$1),IF(parameters!$B$6=5,WORKDAY(DC37,1),DC37+1)))</f>
        <v/>
      </c>
      <c r="H37" s="15" t="n">
        <f aca="false">IF(OR($B37="",$C37=""),0,IF(parameters!$B$6=5,WORKDAY($G37-1,$C37),$G37+$C37-1))</f>
        <v>0</v>
      </c>
      <c r="I37" s="13"/>
      <c r="J37" s="16" t="str">
        <f aca="false">IF(OR($B37="",$D37=""),"",IF(DE37&lt;DD37,"predecessor is below this row",IF(AND(DC37&gt;0,$G37&lt;=DC37),"pinned before a predecessor ends","")))</f>
        <v/>
      </c>
      <c r="DC37" s="18" t="n">
        <f aca="false">IF($D37="",0,MAX(IFERROR(INDEX($H$5:$H36,MATCH(--TRIM(MID(SUBSTITUTE(SUBSTITUTE($D37," ",""),",",REPT(" ",20)),1,20)),$A$5:$A36,0)),0),IFERROR(INDEX($H$5:$H36,MATCH(--TRIM(MID(SUBSTITUTE(SUBSTITUTE($D37," ",""),",",REPT(" ",20)),21,20)),$A$5:$A36,0)),0),IFERROR(INDEX($H$5:$H36,MATCH(--TRIM(MID(SUBSTITUTE(SUBSTITUTE($D37," ",""),",",REPT(" ",20)),41,20)),$A$5:$A36,0)),0),IFERROR(INDEX($H$5:$H36,MATCH(--TRIM(MID(SUBSTITUTE(SUBSTITUTE($D37," ",""),",",REPT(" ",20)),61,20)),$A$5:$A36,0)),0),IFERROR(INDEX($H$5:$H36,MATCH(--TRIM(MID(SUBSTITUTE(SUBSTITUTE($D37," ",""),",",REPT(" ",20)),81,20)),$A$5:$A36,0)),0),IFERROR(INDEX($H$5:$H36,MATCH(--TRIM(MID(SUBSTITUTE(SUBSTITUTE($D37," ",""),",",REPT(" ",20)),101,20)),$A$5:$A36,0)),0)))</f>
        <v>0</v>
      </c>
      <c r="DD37" s="18" t="n">
        <f aca="false">IF($D37="",0,LEN(SUBSTITUTE($D37," ",""))-LEN(SUBSTITUTE(SUBSTITUTE($D37," ",""),",",""))+1)</f>
        <v>0</v>
      </c>
      <c r="DE37" s="18" t="n">
        <f aca="false">IF($D37="",0,IFERROR(--ISNUMBER(MATCH(--TRIM(MID(SUBSTITUTE(SUBSTITUTE($D37," ",""),",",REPT(" ",20)),1,20)),$A$5:$A36,0)),0)+IFERROR(--ISNUMBER(MATCH(--TRIM(MID(SUBSTITUTE(SUBSTITUTE($D37," ",""),",",REPT(" ",20)),21,20)),$A$5:$A36,0)),0)+IFERROR(--ISNUMBER(MATCH(--TRIM(MID(SUBSTITUTE(SUBSTITUTE($D37," ",""),",",REPT(" ",20)),41,20)),$A$5:$A36,0)),0)+IFERROR(--ISNUMBER(MATCH(--TRIM(MID(SUBSTITUTE(SUBSTITUTE($D37," ",""),",",REPT(" ",20)),61,20)),$A$5:$A36,0)),0)+IFERROR(--ISNUMBER(MATCH(--TRIM(MID(SUBSTITUTE(SUBSTITUTE($D37," ",""),",",REPT(" ",20)),81,20)),$A$5:$A36,0)),0)+IFERROR(--ISNUMBER(MATCH(--TRIM(MID(SUBSTITUTE(SUBSTITUTE($D37," ",""),",",REPT(" ",20)),101,20)),$A$5:$A36,0)),0))</f>
        <v>0</v>
      </c>
    </row>
    <row r="38" customFormat="false" ht="15" hidden="false" customHeight="false" outlineLevel="0" collapsed="false">
      <c r="A38" s="13"/>
      <c r="B38" s="14"/>
      <c r="C38" s="13"/>
      <c r="D38" s="14"/>
      <c r="E38" s="14"/>
      <c r="F38" s="13"/>
      <c r="G38" s="15" t="str">
        <f aca="false">IF($B38="","",IF(OR($D38="",DC38=0),IF(parameters!$B$6=5,WORKDAY($G$1-1,1),$G$1),IF(parameters!$B$6=5,WORKDAY(DC38,1),DC38+1)))</f>
        <v/>
      </c>
      <c r="H38" s="15" t="n">
        <f aca="false">IF(OR($B38="",$C38=""),0,IF(parameters!$B$6=5,WORKDAY($G38-1,$C38),$G38+$C38-1))</f>
        <v>0</v>
      </c>
      <c r="I38" s="13"/>
      <c r="J38" s="16" t="str">
        <f aca="false">IF(OR($B38="",$D38=""),"",IF(DE38&lt;DD38,"predecessor is below this row",IF(AND(DC38&gt;0,$G38&lt;=DC38),"pinned before a predecessor ends","")))</f>
        <v/>
      </c>
      <c r="DC38" s="18" t="n">
        <f aca="false">IF($D38="",0,MAX(IFERROR(INDEX($H$5:$H37,MATCH(--TRIM(MID(SUBSTITUTE(SUBSTITUTE($D38," ",""),",",REPT(" ",20)),1,20)),$A$5:$A37,0)),0),IFERROR(INDEX($H$5:$H37,MATCH(--TRIM(MID(SUBSTITUTE(SUBSTITUTE($D38," ",""),",",REPT(" ",20)),21,20)),$A$5:$A37,0)),0),IFERROR(INDEX($H$5:$H37,MATCH(--TRIM(MID(SUBSTITUTE(SUBSTITUTE($D38," ",""),",",REPT(" ",20)),41,20)),$A$5:$A37,0)),0),IFERROR(INDEX($H$5:$H37,MATCH(--TRIM(MID(SUBSTITUTE(SUBSTITUTE($D38," ",""),",",REPT(" ",20)),61,20)),$A$5:$A37,0)),0),IFERROR(INDEX($H$5:$H37,MATCH(--TRIM(MID(SUBSTITUTE(SUBSTITUTE($D38," ",""),",",REPT(" ",20)),81,20)),$A$5:$A37,0)),0),IFERROR(INDEX($H$5:$H37,MATCH(--TRIM(MID(SUBSTITUTE(SUBSTITUTE($D38," ",""),",",REPT(" ",20)),101,20)),$A$5:$A37,0)),0)))</f>
        <v>0</v>
      </c>
      <c r="DD38" s="18" t="n">
        <f aca="false">IF($D38="",0,LEN(SUBSTITUTE($D38," ",""))-LEN(SUBSTITUTE(SUBSTITUTE($D38," ",""),",",""))+1)</f>
        <v>0</v>
      </c>
      <c r="DE38" s="18" t="n">
        <f aca="false">IF($D38="",0,IFERROR(--ISNUMBER(MATCH(--TRIM(MID(SUBSTITUTE(SUBSTITUTE($D38," ",""),",",REPT(" ",20)),1,20)),$A$5:$A37,0)),0)+IFERROR(--ISNUMBER(MATCH(--TRIM(MID(SUBSTITUTE(SUBSTITUTE($D38," ",""),",",REPT(" ",20)),21,20)),$A$5:$A37,0)),0)+IFERROR(--ISNUMBER(MATCH(--TRIM(MID(SUBSTITUTE(SUBSTITUTE($D38," ",""),",",REPT(" ",20)),41,20)),$A$5:$A37,0)),0)+IFERROR(--ISNUMBER(MATCH(--TRIM(MID(SUBSTITUTE(SUBSTITUTE($D38," ",""),",",REPT(" ",20)),61,20)),$A$5:$A37,0)),0)+IFERROR(--ISNUMBER(MATCH(--TRIM(MID(SUBSTITUTE(SUBSTITUTE($D38," ",""),",",REPT(" ",20)),81,20)),$A$5:$A37,0)),0)+IFERROR(--ISNUMBER(MATCH(--TRIM(MID(SUBSTITUTE(SUBSTITUTE($D38," ",""),",",REPT(" ",20)),101,20)),$A$5:$A37,0)),0))</f>
        <v>0</v>
      </c>
    </row>
    <row r="39" customFormat="false" ht="15" hidden="false" customHeight="false" outlineLevel="0" collapsed="false">
      <c r="A39" s="13"/>
      <c r="B39" s="14"/>
      <c r="C39" s="13"/>
      <c r="D39" s="14"/>
      <c r="E39" s="14"/>
      <c r="F39" s="13"/>
      <c r="G39" s="15" t="str">
        <f aca="false">IF($B39="","",IF(OR($D39="",DC39=0),IF(parameters!$B$6=5,WORKDAY($G$1-1,1),$G$1),IF(parameters!$B$6=5,WORKDAY(DC39,1),DC39+1)))</f>
        <v/>
      </c>
      <c r="H39" s="15" t="n">
        <f aca="false">IF(OR($B39="",$C39=""),0,IF(parameters!$B$6=5,WORKDAY($G39-1,$C39),$G39+$C39-1))</f>
        <v>0</v>
      </c>
      <c r="I39" s="13"/>
      <c r="J39" s="16" t="str">
        <f aca="false">IF(OR($B39="",$D39=""),"",IF(DE39&lt;DD39,"predecessor is below this row",IF(AND(DC39&gt;0,$G39&lt;=DC39),"pinned before a predecessor ends","")))</f>
        <v/>
      </c>
      <c r="DC39" s="18" t="n">
        <f aca="false">IF($D39="",0,MAX(IFERROR(INDEX($H$5:$H38,MATCH(--TRIM(MID(SUBSTITUTE(SUBSTITUTE($D39," ",""),",",REPT(" ",20)),1,20)),$A$5:$A38,0)),0),IFERROR(INDEX($H$5:$H38,MATCH(--TRIM(MID(SUBSTITUTE(SUBSTITUTE($D39," ",""),",",REPT(" ",20)),21,20)),$A$5:$A38,0)),0),IFERROR(INDEX($H$5:$H38,MATCH(--TRIM(MID(SUBSTITUTE(SUBSTITUTE($D39," ",""),",",REPT(" ",20)),41,20)),$A$5:$A38,0)),0),IFERROR(INDEX($H$5:$H38,MATCH(--TRIM(MID(SUBSTITUTE(SUBSTITUTE($D39," ",""),",",REPT(" ",20)),61,20)),$A$5:$A38,0)),0),IFERROR(INDEX($H$5:$H38,MATCH(--TRIM(MID(SUBSTITUTE(SUBSTITUTE($D39," ",""),",",REPT(" ",20)),81,20)),$A$5:$A38,0)),0),IFERROR(INDEX($H$5:$H38,MATCH(--TRIM(MID(SUBSTITUTE(SUBSTITUTE($D39," ",""),",",REPT(" ",20)),101,20)),$A$5:$A38,0)),0)))</f>
        <v>0</v>
      </c>
      <c r="DD39" s="18" t="n">
        <f aca="false">IF($D39="",0,LEN(SUBSTITUTE($D39," ",""))-LEN(SUBSTITUTE(SUBSTITUTE($D39," ",""),",",""))+1)</f>
        <v>0</v>
      </c>
      <c r="DE39" s="18" t="n">
        <f aca="false">IF($D39="",0,IFERROR(--ISNUMBER(MATCH(--TRIM(MID(SUBSTITUTE(SUBSTITUTE($D39," ",""),",",REPT(" ",20)),1,20)),$A$5:$A38,0)),0)+IFERROR(--ISNUMBER(MATCH(--TRIM(MID(SUBSTITUTE(SUBSTITUTE($D39," ",""),",",REPT(" ",20)),21,20)),$A$5:$A38,0)),0)+IFERROR(--ISNUMBER(MATCH(--TRIM(MID(SUBSTITUTE(SUBSTITUTE($D39," ",""),",",REPT(" ",20)),41,20)),$A$5:$A38,0)),0)+IFERROR(--ISNUMBER(MATCH(--TRIM(MID(SUBSTITUTE(SUBSTITUTE($D39," ",""),",",REPT(" ",20)),61,20)),$A$5:$A38,0)),0)+IFERROR(--ISNUMBER(MATCH(--TRIM(MID(SUBSTITUTE(SUBSTITUTE($D39," ",""),",",REPT(" ",20)),81,20)),$A$5:$A38,0)),0)+IFERROR(--ISNUMBER(MATCH(--TRIM(MID(SUBSTITUTE(SUBSTITUTE($D39," ",""),",",REPT(" ",20)),101,20)),$A$5:$A38,0)),0))</f>
        <v>0</v>
      </c>
    </row>
    <row r="40" customFormat="false" ht="15" hidden="false" customHeight="false" outlineLevel="0" collapsed="false">
      <c r="A40" s="13"/>
      <c r="B40" s="14"/>
      <c r="C40" s="13"/>
      <c r="D40" s="14"/>
      <c r="E40" s="14"/>
      <c r="F40" s="13"/>
      <c r="G40" s="15" t="str">
        <f aca="false">IF($B40="","",IF(OR($D40="",DC40=0),IF(parameters!$B$6=5,WORKDAY($G$1-1,1),$G$1),IF(parameters!$B$6=5,WORKDAY(DC40,1),DC40+1)))</f>
        <v/>
      </c>
      <c r="H40" s="15" t="n">
        <f aca="false">IF(OR($B40="",$C40=""),0,IF(parameters!$B$6=5,WORKDAY($G40-1,$C40),$G40+$C40-1))</f>
        <v>0</v>
      </c>
      <c r="I40" s="13"/>
      <c r="J40" s="16" t="str">
        <f aca="false">IF(OR($B40="",$D40=""),"",IF(DE40&lt;DD40,"predecessor is below this row",IF(AND(DC40&gt;0,$G40&lt;=DC40),"pinned before a predecessor ends","")))</f>
        <v/>
      </c>
      <c r="DC40" s="18" t="n">
        <f aca="false">IF($D40="",0,MAX(IFERROR(INDEX($H$5:$H39,MATCH(--TRIM(MID(SUBSTITUTE(SUBSTITUTE($D40," ",""),",",REPT(" ",20)),1,20)),$A$5:$A39,0)),0),IFERROR(INDEX($H$5:$H39,MATCH(--TRIM(MID(SUBSTITUTE(SUBSTITUTE($D40," ",""),",",REPT(" ",20)),21,20)),$A$5:$A39,0)),0),IFERROR(INDEX($H$5:$H39,MATCH(--TRIM(MID(SUBSTITUTE(SUBSTITUTE($D40," ",""),",",REPT(" ",20)),41,20)),$A$5:$A39,0)),0),IFERROR(INDEX($H$5:$H39,MATCH(--TRIM(MID(SUBSTITUTE(SUBSTITUTE($D40," ",""),",",REPT(" ",20)),61,20)),$A$5:$A39,0)),0),IFERROR(INDEX($H$5:$H39,MATCH(--TRIM(MID(SUBSTITUTE(SUBSTITUTE($D40," ",""),",",REPT(" ",20)),81,20)),$A$5:$A39,0)),0),IFERROR(INDEX($H$5:$H39,MATCH(--TRIM(MID(SUBSTITUTE(SUBSTITUTE($D40," ",""),",",REPT(" ",20)),101,20)),$A$5:$A39,0)),0)))</f>
        <v>0</v>
      </c>
      <c r="DD40" s="18" t="n">
        <f aca="false">IF($D40="",0,LEN(SUBSTITUTE($D40," ",""))-LEN(SUBSTITUTE(SUBSTITUTE($D40," ",""),",",""))+1)</f>
        <v>0</v>
      </c>
      <c r="DE40" s="18" t="n">
        <f aca="false">IF($D40="",0,IFERROR(--ISNUMBER(MATCH(--TRIM(MID(SUBSTITUTE(SUBSTITUTE($D40," ",""),",",REPT(" ",20)),1,20)),$A$5:$A39,0)),0)+IFERROR(--ISNUMBER(MATCH(--TRIM(MID(SUBSTITUTE(SUBSTITUTE($D40," ",""),",",REPT(" ",20)),21,20)),$A$5:$A39,0)),0)+IFERROR(--ISNUMBER(MATCH(--TRIM(MID(SUBSTITUTE(SUBSTITUTE($D40," ",""),",",REPT(" ",20)),41,20)),$A$5:$A39,0)),0)+IFERROR(--ISNUMBER(MATCH(--TRIM(MID(SUBSTITUTE(SUBSTITUTE($D40," ",""),",",REPT(" ",20)),61,20)),$A$5:$A39,0)),0)+IFERROR(--ISNUMBER(MATCH(--TRIM(MID(SUBSTITUTE(SUBSTITUTE($D40," ",""),",",REPT(" ",20)),81,20)),$A$5:$A39,0)),0)+IFERROR(--ISNUMBER(MATCH(--TRIM(MID(SUBSTITUTE(SUBSTITUTE($D40," ",""),",",REPT(" ",20)),101,20)),$A$5:$A39,0)),0))</f>
        <v>0</v>
      </c>
    </row>
    <row r="41" customFormat="false" ht="15" hidden="false" customHeight="false" outlineLevel="0" collapsed="false">
      <c r="A41" s="13"/>
      <c r="B41" s="14"/>
      <c r="C41" s="13"/>
      <c r="D41" s="14"/>
      <c r="E41" s="14"/>
      <c r="F41" s="13"/>
      <c r="G41" s="15" t="str">
        <f aca="false">IF($B41="","",IF(OR($D41="",DC41=0),IF(parameters!$B$6=5,WORKDAY($G$1-1,1),$G$1),IF(parameters!$B$6=5,WORKDAY(DC41,1),DC41+1)))</f>
        <v/>
      </c>
      <c r="H41" s="15" t="n">
        <f aca="false">IF(OR($B41="",$C41=""),0,IF(parameters!$B$6=5,WORKDAY($G41-1,$C41),$G41+$C41-1))</f>
        <v>0</v>
      </c>
      <c r="I41" s="13"/>
      <c r="J41" s="16" t="str">
        <f aca="false">IF(OR($B41="",$D41=""),"",IF(DE41&lt;DD41,"predecessor is below this row",IF(AND(DC41&gt;0,$G41&lt;=DC41),"pinned before a predecessor ends","")))</f>
        <v/>
      </c>
      <c r="DC41" s="18" t="n">
        <f aca="false">IF($D41="",0,MAX(IFERROR(INDEX($H$5:$H40,MATCH(--TRIM(MID(SUBSTITUTE(SUBSTITUTE($D41," ",""),",",REPT(" ",20)),1,20)),$A$5:$A40,0)),0),IFERROR(INDEX($H$5:$H40,MATCH(--TRIM(MID(SUBSTITUTE(SUBSTITUTE($D41," ",""),",",REPT(" ",20)),21,20)),$A$5:$A40,0)),0),IFERROR(INDEX($H$5:$H40,MATCH(--TRIM(MID(SUBSTITUTE(SUBSTITUTE($D41," ",""),",",REPT(" ",20)),41,20)),$A$5:$A40,0)),0),IFERROR(INDEX($H$5:$H40,MATCH(--TRIM(MID(SUBSTITUTE(SUBSTITUTE($D41," ",""),",",REPT(" ",20)),61,20)),$A$5:$A40,0)),0),IFERROR(INDEX($H$5:$H40,MATCH(--TRIM(MID(SUBSTITUTE(SUBSTITUTE($D41," ",""),",",REPT(" ",20)),81,20)),$A$5:$A40,0)),0),IFERROR(INDEX($H$5:$H40,MATCH(--TRIM(MID(SUBSTITUTE(SUBSTITUTE($D41," ",""),",",REPT(" ",20)),101,20)),$A$5:$A40,0)),0)))</f>
        <v>0</v>
      </c>
      <c r="DD41" s="18" t="n">
        <f aca="false">IF($D41="",0,LEN(SUBSTITUTE($D41," ",""))-LEN(SUBSTITUTE(SUBSTITUTE($D41," ",""),",",""))+1)</f>
        <v>0</v>
      </c>
      <c r="DE41" s="18" t="n">
        <f aca="false">IF($D41="",0,IFERROR(--ISNUMBER(MATCH(--TRIM(MID(SUBSTITUTE(SUBSTITUTE($D41," ",""),",",REPT(" ",20)),1,20)),$A$5:$A40,0)),0)+IFERROR(--ISNUMBER(MATCH(--TRIM(MID(SUBSTITUTE(SUBSTITUTE($D41," ",""),",",REPT(" ",20)),21,20)),$A$5:$A40,0)),0)+IFERROR(--ISNUMBER(MATCH(--TRIM(MID(SUBSTITUTE(SUBSTITUTE($D41," ",""),",",REPT(" ",20)),41,20)),$A$5:$A40,0)),0)+IFERROR(--ISNUMBER(MATCH(--TRIM(MID(SUBSTITUTE(SUBSTITUTE($D41," ",""),",",REPT(" ",20)),61,20)),$A$5:$A40,0)),0)+IFERROR(--ISNUMBER(MATCH(--TRIM(MID(SUBSTITUTE(SUBSTITUTE($D41," ",""),",",REPT(" ",20)),81,20)),$A$5:$A40,0)),0)+IFERROR(--ISNUMBER(MATCH(--TRIM(MID(SUBSTITUTE(SUBSTITUTE($D41," ",""),",",REPT(" ",20)),101,20)),$A$5:$A40,0)),0))</f>
        <v>0</v>
      </c>
    </row>
    <row r="42" customFormat="false" ht="15" hidden="false" customHeight="false" outlineLevel="0" collapsed="false">
      <c r="A42" s="13"/>
      <c r="B42" s="14"/>
      <c r="C42" s="13"/>
      <c r="D42" s="14"/>
      <c r="E42" s="14"/>
      <c r="F42" s="13"/>
      <c r="G42" s="15" t="str">
        <f aca="false">IF($B42="","",IF(OR($D42="",DC42=0),IF(parameters!$B$6=5,WORKDAY($G$1-1,1),$G$1),IF(parameters!$B$6=5,WORKDAY(DC42,1),DC42+1)))</f>
        <v/>
      </c>
      <c r="H42" s="15" t="n">
        <f aca="false">IF(OR($B42="",$C42=""),0,IF(parameters!$B$6=5,WORKDAY($G42-1,$C42),$G42+$C42-1))</f>
        <v>0</v>
      </c>
      <c r="I42" s="13"/>
      <c r="J42" s="16" t="str">
        <f aca="false">IF(OR($B42="",$D42=""),"",IF(DE42&lt;DD42,"predecessor is below this row",IF(AND(DC42&gt;0,$G42&lt;=DC42),"pinned before a predecessor ends","")))</f>
        <v/>
      </c>
      <c r="DC42" s="18" t="n">
        <f aca="false">IF($D42="",0,MAX(IFERROR(INDEX($H$5:$H41,MATCH(--TRIM(MID(SUBSTITUTE(SUBSTITUTE($D42," ",""),",",REPT(" ",20)),1,20)),$A$5:$A41,0)),0),IFERROR(INDEX($H$5:$H41,MATCH(--TRIM(MID(SUBSTITUTE(SUBSTITUTE($D42," ",""),",",REPT(" ",20)),21,20)),$A$5:$A41,0)),0),IFERROR(INDEX($H$5:$H41,MATCH(--TRIM(MID(SUBSTITUTE(SUBSTITUTE($D42," ",""),",",REPT(" ",20)),41,20)),$A$5:$A41,0)),0),IFERROR(INDEX($H$5:$H41,MATCH(--TRIM(MID(SUBSTITUTE(SUBSTITUTE($D42," ",""),",",REPT(" ",20)),61,20)),$A$5:$A41,0)),0),IFERROR(INDEX($H$5:$H41,MATCH(--TRIM(MID(SUBSTITUTE(SUBSTITUTE($D42," ",""),",",REPT(" ",20)),81,20)),$A$5:$A41,0)),0),IFERROR(INDEX($H$5:$H41,MATCH(--TRIM(MID(SUBSTITUTE(SUBSTITUTE($D42," ",""),",",REPT(" ",20)),101,20)),$A$5:$A41,0)),0)))</f>
        <v>0</v>
      </c>
      <c r="DD42" s="18" t="n">
        <f aca="false">IF($D42="",0,LEN(SUBSTITUTE($D42," ",""))-LEN(SUBSTITUTE(SUBSTITUTE($D42," ",""),",",""))+1)</f>
        <v>0</v>
      </c>
      <c r="DE42" s="18" t="n">
        <f aca="false">IF($D42="",0,IFERROR(--ISNUMBER(MATCH(--TRIM(MID(SUBSTITUTE(SUBSTITUTE($D42," ",""),",",REPT(" ",20)),1,20)),$A$5:$A41,0)),0)+IFERROR(--ISNUMBER(MATCH(--TRIM(MID(SUBSTITUTE(SUBSTITUTE($D42," ",""),",",REPT(" ",20)),21,20)),$A$5:$A41,0)),0)+IFERROR(--ISNUMBER(MATCH(--TRIM(MID(SUBSTITUTE(SUBSTITUTE($D42," ",""),",",REPT(" ",20)),41,20)),$A$5:$A41,0)),0)+IFERROR(--ISNUMBER(MATCH(--TRIM(MID(SUBSTITUTE(SUBSTITUTE($D42," ",""),",",REPT(" ",20)),61,20)),$A$5:$A41,0)),0)+IFERROR(--ISNUMBER(MATCH(--TRIM(MID(SUBSTITUTE(SUBSTITUTE($D42," ",""),",",REPT(" ",20)),81,20)),$A$5:$A41,0)),0)+IFERROR(--ISNUMBER(MATCH(--TRIM(MID(SUBSTITUTE(SUBSTITUTE($D42," ",""),",",REPT(" ",20)),101,20)),$A$5:$A41,0)),0))</f>
        <v>0</v>
      </c>
    </row>
    <row r="43" customFormat="false" ht="15" hidden="false" customHeight="false" outlineLevel="0" collapsed="false">
      <c r="A43" s="13"/>
      <c r="B43" s="14"/>
      <c r="C43" s="13"/>
      <c r="D43" s="14"/>
      <c r="E43" s="14"/>
      <c r="F43" s="13"/>
      <c r="G43" s="15" t="str">
        <f aca="false">IF($B43="","",IF(OR($D43="",DC43=0),IF(parameters!$B$6=5,WORKDAY($G$1-1,1),$G$1),IF(parameters!$B$6=5,WORKDAY(DC43,1),DC43+1)))</f>
        <v/>
      </c>
      <c r="H43" s="15" t="n">
        <f aca="false">IF(OR($B43="",$C43=""),0,IF(parameters!$B$6=5,WORKDAY($G43-1,$C43),$G43+$C43-1))</f>
        <v>0</v>
      </c>
      <c r="I43" s="13"/>
      <c r="J43" s="16" t="str">
        <f aca="false">IF(OR($B43="",$D43=""),"",IF(DE43&lt;DD43,"predecessor is below this row",IF(AND(DC43&gt;0,$G43&lt;=DC43),"pinned before a predecessor ends","")))</f>
        <v/>
      </c>
      <c r="DC43" s="18" t="n">
        <f aca="false">IF($D43="",0,MAX(IFERROR(INDEX($H$5:$H42,MATCH(--TRIM(MID(SUBSTITUTE(SUBSTITUTE($D43," ",""),",",REPT(" ",20)),1,20)),$A$5:$A42,0)),0),IFERROR(INDEX($H$5:$H42,MATCH(--TRIM(MID(SUBSTITUTE(SUBSTITUTE($D43," ",""),",",REPT(" ",20)),21,20)),$A$5:$A42,0)),0),IFERROR(INDEX($H$5:$H42,MATCH(--TRIM(MID(SUBSTITUTE(SUBSTITUTE($D43," ",""),",",REPT(" ",20)),41,20)),$A$5:$A42,0)),0),IFERROR(INDEX($H$5:$H42,MATCH(--TRIM(MID(SUBSTITUTE(SUBSTITUTE($D43," ",""),",",REPT(" ",20)),61,20)),$A$5:$A42,0)),0),IFERROR(INDEX($H$5:$H42,MATCH(--TRIM(MID(SUBSTITUTE(SUBSTITUTE($D43," ",""),",",REPT(" ",20)),81,20)),$A$5:$A42,0)),0),IFERROR(INDEX($H$5:$H42,MATCH(--TRIM(MID(SUBSTITUTE(SUBSTITUTE($D43," ",""),",",REPT(" ",20)),101,20)),$A$5:$A42,0)),0)))</f>
        <v>0</v>
      </c>
      <c r="DD43" s="18" t="n">
        <f aca="false">IF($D43="",0,LEN(SUBSTITUTE($D43," ",""))-LEN(SUBSTITUTE(SUBSTITUTE($D43," ",""),",",""))+1)</f>
        <v>0</v>
      </c>
      <c r="DE43" s="18" t="n">
        <f aca="false">IF($D43="",0,IFERROR(--ISNUMBER(MATCH(--TRIM(MID(SUBSTITUTE(SUBSTITUTE($D43," ",""),",",REPT(" ",20)),1,20)),$A$5:$A42,0)),0)+IFERROR(--ISNUMBER(MATCH(--TRIM(MID(SUBSTITUTE(SUBSTITUTE($D43," ",""),",",REPT(" ",20)),21,20)),$A$5:$A42,0)),0)+IFERROR(--ISNUMBER(MATCH(--TRIM(MID(SUBSTITUTE(SUBSTITUTE($D43," ",""),",",REPT(" ",20)),41,20)),$A$5:$A42,0)),0)+IFERROR(--ISNUMBER(MATCH(--TRIM(MID(SUBSTITUTE(SUBSTITUTE($D43," ",""),",",REPT(" ",20)),61,20)),$A$5:$A42,0)),0)+IFERROR(--ISNUMBER(MATCH(--TRIM(MID(SUBSTITUTE(SUBSTITUTE($D43," ",""),",",REPT(" ",20)),81,20)),$A$5:$A42,0)),0)+IFERROR(--ISNUMBER(MATCH(--TRIM(MID(SUBSTITUTE(SUBSTITUTE($D43," ",""),",",REPT(" ",20)),101,20)),$A$5:$A42,0)),0))</f>
        <v>0</v>
      </c>
    </row>
    <row r="44" customFormat="false" ht="15" hidden="false" customHeight="false" outlineLevel="0" collapsed="false">
      <c r="A44" s="13"/>
      <c r="B44" s="14"/>
      <c r="C44" s="13"/>
      <c r="D44" s="14"/>
      <c r="E44" s="14"/>
      <c r="F44" s="13"/>
      <c r="G44" s="15" t="str">
        <f aca="false">IF($B44="","",IF(OR($D44="",DC44=0),IF(parameters!$B$6=5,WORKDAY($G$1-1,1),$G$1),IF(parameters!$B$6=5,WORKDAY(DC44,1),DC44+1)))</f>
        <v/>
      </c>
      <c r="H44" s="15" t="n">
        <f aca="false">IF(OR($B44="",$C44=""),0,IF(parameters!$B$6=5,WORKDAY($G44-1,$C44),$G44+$C44-1))</f>
        <v>0</v>
      </c>
      <c r="I44" s="13"/>
      <c r="J44" s="16" t="str">
        <f aca="false">IF(OR($B44="",$D44=""),"",IF(DE44&lt;DD44,"predecessor is below this row",IF(AND(DC44&gt;0,$G44&lt;=DC44),"pinned before a predecessor ends","")))</f>
        <v/>
      </c>
      <c r="DC44" s="18" t="n">
        <f aca="false">IF($D44="",0,MAX(IFERROR(INDEX($H$5:$H43,MATCH(--TRIM(MID(SUBSTITUTE(SUBSTITUTE($D44," ",""),",",REPT(" ",20)),1,20)),$A$5:$A43,0)),0),IFERROR(INDEX($H$5:$H43,MATCH(--TRIM(MID(SUBSTITUTE(SUBSTITUTE($D44," ",""),",",REPT(" ",20)),21,20)),$A$5:$A43,0)),0),IFERROR(INDEX($H$5:$H43,MATCH(--TRIM(MID(SUBSTITUTE(SUBSTITUTE($D44," ",""),",",REPT(" ",20)),41,20)),$A$5:$A43,0)),0),IFERROR(INDEX($H$5:$H43,MATCH(--TRIM(MID(SUBSTITUTE(SUBSTITUTE($D44," ",""),",",REPT(" ",20)),61,20)),$A$5:$A43,0)),0),IFERROR(INDEX($H$5:$H43,MATCH(--TRIM(MID(SUBSTITUTE(SUBSTITUTE($D44," ",""),",",REPT(" ",20)),81,20)),$A$5:$A43,0)),0),IFERROR(INDEX($H$5:$H43,MATCH(--TRIM(MID(SUBSTITUTE(SUBSTITUTE($D44," ",""),",",REPT(" ",20)),101,20)),$A$5:$A43,0)),0)))</f>
        <v>0</v>
      </c>
      <c r="DD44" s="18" t="n">
        <f aca="false">IF($D44="",0,LEN(SUBSTITUTE($D44," ",""))-LEN(SUBSTITUTE(SUBSTITUTE($D44," ",""),",",""))+1)</f>
        <v>0</v>
      </c>
      <c r="DE44" s="18" t="n">
        <f aca="false">IF($D44="",0,IFERROR(--ISNUMBER(MATCH(--TRIM(MID(SUBSTITUTE(SUBSTITUTE($D44," ",""),",",REPT(" ",20)),1,20)),$A$5:$A43,0)),0)+IFERROR(--ISNUMBER(MATCH(--TRIM(MID(SUBSTITUTE(SUBSTITUTE($D44," ",""),",",REPT(" ",20)),21,20)),$A$5:$A43,0)),0)+IFERROR(--ISNUMBER(MATCH(--TRIM(MID(SUBSTITUTE(SUBSTITUTE($D44," ",""),",",REPT(" ",20)),41,20)),$A$5:$A43,0)),0)+IFERROR(--ISNUMBER(MATCH(--TRIM(MID(SUBSTITUTE(SUBSTITUTE($D44," ",""),",",REPT(" ",20)),61,20)),$A$5:$A43,0)),0)+IFERROR(--ISNUMBER(MATCH(--TRIM(MID(SUBSTITUTE(SUBSTITUTE($D44," ",""),",",REPT(" ",20)),81,20)),$A$5:$A43,0)),0)+IFERROR(--ISNUMBER(MATCH(--TRIM(MID(SUBSTITUTE(SUBSTITUTE($D44," ",""),",",REPT(" ",20)),101,20)),$A$5:$A43,0)),0))</f>
        <v>0</v>
      </c>
    </row>
    <row r="45" customFormat="false" ht="15" hidden="false" customHeight="false" outlineLevel="0" collapsed="false">
      <c r="A45" s="13"/>
      <c r="B45" s="14"/>
      <c r="C45" s="13"/>
      <c r="D45" s="14"/>
      <c r="E45" s="14"/>
      <c r="F45" s="13"/>
      <c r="G45" s="15" t="str">
        <f aca="false">IF($B45="","",IF(OR($D45="",DC45=0),IF(parameters!$B$6=5,WORKDAY($G$1-1,1),$G$1),IF(parameters!$B$6=5,WORKDAY(DC45,1),DC45+1)))</f>
        <v/>
      </c>
      <c r="H45" s="15" t="n">
        <f aca="false">IF(OR($B45="",$C45=""),0,IF(parameters!$B$6=5,WORKDAY($G45-1,$C45),$G45+$C45-1))</f>
        <v>0</v>
      </c>
      <c r="I45" s="13"/>
      <c r="J45" s="16" t="str">
        <f aca="false">IF(OR($B45="",$D45=""),"",IF(DE45&lt;DD45,"predecessor is below this row",IF(AND(DC45&gt;0,$G45&lt;=DC45),"pinned before a predecessor ends","")))</f>
        <v/>
      </c>
      <c r="DC45" s="18" t="n">
        <f aca="false">IF($D45="",0,MAX(IFERROR(INDEX($H$5:$H44,MATCH(--TRIM(MID(SUBSTITUTE(SUBSTITUTE($D45," ",""),",",REPT(" ",20)),1,20)),$A$5:$A44,0)),0),IFERROR(INDEX($H$5:$H44,MATCH(--TRIM(MID(SUBSTITUTE(SUBSTITUTE($D45," ",""),",",REPT(" ",20)),21,20)),$A$5:$A44,0)),0),IFERROR(INDEX($H$5:$H44,MATCH(--TRIM(MID(SUBSTITUTE(SUBSTITUTE($D45," ",""),",",REPT(" ",20)),41,20)),$A$5:$A44,0)),0),IFERROR(INDEX($H$5:$H44,MATCH(--TRIM(MID(SUBSTITUTE(SUBSTITUTE($D45," ",""),",",REPT(" ",20)),61,20)),$A$5:$A44,0)),0),IFERROR(INDEX($H$5:$H44,MATCH(--TRIM(MID(SUBSTITUTE(SUBSTITUTE($D45," ",""),",",REPT(" ",20)),81,20)),$A$5:$A44,0)),0),IFERROR(INDEX($H$5:$H44,MATCH(--TRIM(MID(SUBSTITUTE(SUBSTITUTE($D45," ",""),",",REPT(" ",20)),101,20)),$A$5:$A44,0)),0)))</f>
        <v>0</v>
      </c>
      <c r="DD45" s="18" t="n">
        <f aca="false">IF($D45="",0,LEN(SUBSTITUTE($D45," ",""))-LEN(SUBSTITUTE(SUBSTITUTE($D45," ",""),",",""))+1)</f>
        <v>0</v>
      </c>
      <c r="DE45" s="18" t="n">
        <f aca="false">IF($D45="",0,IFERROR(--ISNUMBER(MATCH(--TRIM(MID(SUBSTITUTE(SUBSTITUTE($D45," ",""),",",REPT(" ",20)),1,20)),$A$5:$A44,0)),0)+IFERROR(--ISNUMBER(MATCH(--TRIM(MID(SUBSTITUTE(SUBSTITUTE($D45," ",""),",",REPT(" ",20)),21,20)),$A$5:$A44,0)),0)+IFERROR(--ISNUMBER(MATCH(--TRIM(MID(SUBSTITUTE(SUBSTITUTE($D45," ",""),",",REPT(" ",20)),41,20)),$A$5:$A44,0)),0)+IFERROR(--ISNUMBER(MATCH(--TRIM(MID(SUBSTITUTE(SUBSTITUTE($D45," ",""),",",REPT(" ",20)),61,20)),$A$5:$A44,0)),0)+IFERROR(--ISNUMBER(MATCH(--TRIM(MID(SUBSTITUTE(SUBSTITUTE($D45," ",""),",",REPT(" ",20)),81,20)),$A$5:$A44,0)),0)+IFERROR(--ISNUMBER(MATCH(--TRIM(MID(SUBSTITUTE(SUBSTITUTE($D45," ",""),",",REPT(" ",20)),101,20)),$A$5:$A44,0)),0))</f>
        <v>0</v>
      </c>
    </row>
    <row r="46" customFormat="false" ht="15" hidden="false" customHeight="false" outlineLevel="0" collapsed="false">
      <c r="A46" s="13"/>
      <c r="B46" s="14"/>
      <c r="C46" s="13"/>
      <c r="D46" s="14"/>
      <c r="E46" s="14"/>
      <c r="F46" s="13"/>
      <c r="G46" s="15" t="str">
        <f aca="false">IF($B46="","",IF(OR($D46="",DC46=0),IF(parameters!$B$6=5,WORKDAY($G$1-1,1),$G$1),IF(parameters!$B$6=5,WORKDAY(DC46,1),DC46+1)))</f>
        <v/>
      </c>
      <c r="H46" s="15" t="n">
        <f aca="false">IF(OR($B46="",$C46=""),0,IF(parameters!$B$6=5,WORKDAY($G46-1,$C46),$G46+$C46-1))</f>
        <v>0</v>
      </c>
      <c r="I46" s="13"/>
      <c r="J46" s="16" t="str">
        <f aca="false">IF(OR($B46="",$D46=""),"",IF(DE46&lt;DD46,"predecessor is below this row",IF(AND(DC46&gt;0,$G46&lt;=DC46),"pinned before a predecessor ends","")))</f>
        <v/>
      </c>
      <c r="DC46" s="18" t="n">
        <f aca="false">IF($D46="",0,MAX(IFERROR(INDEX($H$5:$H45,MATCH(--TRIM(MID(SUBSTITUTE(SUBSTITUTE($D46," ",""),",",REPT(" ",20)),1,20)),$A$5:$A45,0)),0),IFERROR(INDEX($H$5:$H45,MATCH(--TRIM(MID(SUBSTITUTE(SUBSTITUTE($D46," ",""),",",REPT(" ",20)),21,20)),$A$5:$A45,0)),0),IFERROR(INDEX($H$5:$H45,MATCH(--TRIM(MID(SUBSTITUTE(SUBSTITUTE($D46," ",""),",",REPT(" ",20)),41,20)),$A$5:$A45,0)),0),IFERROR(INDEX($H$5:$H45,MATCH(--TRIM(MID(SUBSTITUTE(SUBSTITUTE($D46," ",""),",",REPT(" ",20)),61,20)),$A$5:$A45,0)),0),IFERROR(INDEX($H$5:$H45,MATCH(--TRIM(MID(SUBSTITUTE(SUBSTITUTE($D46," ",""),",",REPT(" ",20)),81,20)),$A$5:$A45,0)),0),IFERROR(INDEX($H$5:$H45,MATCH(--TRIM(MID(SUBSTITUTE(SUBSTITUTE($D46," ",""),",",REPT(" ",20)),101,20)),$A$5:$A45,0)),0)))</f>
        <v>0</v>
      </c>
      <c r="DD46" s="18" t="n">
        <f aca="false">IF($D46="",0,LEN(SUBSTITUTE($D46," ",""))-LEN(SUBSTITUTE(SUBSTITUTE($D46," ",""),",",""))+1)</f>
        <v>0</v>
      </c>
      <c r="DE46" s="18" t="n">
        <f aca="false">IF($D46="",0,IFERROR(--ISNUMBER(MATCH(--TRIM(MID(SUBSTITUTE(SUBSTITUTE($D46," ",""),",",REPT(" ",20)),1,20)),$A$5:$A45,0)),0)+IFERROR(--ISNUMBER(MATCH(--TRIM(MID(SUBSTITUTE(SUBSTITUTE($D46," ",""),",",REPT(" ",20)),21,20)),$A$5:$A45,0)),0)+IFERROR(--ISNUMBER(MATCH(--TRIM(MID(SUBSTITUTE(SUBSTITUTE($D46," ",""),",",REPT(" ",20)),41,20)),$A$5:$A45,0)),0)+IFERROR(--ISNUMBER(MATCH(--TRIM(MID(SUBSTITUTE(SUBSTITUTE($D46," ",""),",",REPT(" ",20)),61,20)),$A$5:$A45,0)),0)+IFERROR(--ISNUMBER(MATCH(--TRIM(MID(SUBSTITUTE(SUBSTITUTE($D46," ",""),",",REPT(" ",20)),81,20)),$A$5:$A45,0)),0)+IFERROR(--ISNUMBER(MATCH(--TRIM(MID(SUBSTITUTE(SUBSTITUTE($D46," ",""),",",REPT(" ",20)),101,20)),$A$5:$A45,0)),0))</f>
        <v>0</v>
      </c>
    </row>
    <row r="47" customFormat="false" ht="15" hidden="false" customHeight="false" outlineLevel="0" collapsed="false">
      <c r="A47" s="13"/>
      <c r="B47" s="14"/>
      <c r="C47" s="13"/>
      <c r="D47" s="14"/>
      <c r="E47" s="14"/>
      <c r="F47" s="13"/>
      <c r="G47" s="15" t="str">
        <f aca="false">IF($B47="","",IF(OR($D47="",DC47=0),IF(parameters!$B$6=5,WORKDAY($G$1-1,1),$G$1),IF(parameters!$B$6=5,WORKDAY(DC47,1),DC47+1)))</f>
        <v/>
      </c>
      <c r="H47" s="15" t="n">
        <f aca="false">IF(OR($B47="",$C47=""),0,IF(parameters!$B$6=5,WORKDAY($G47-1,$C47),$G47+$C47-1))</f>
        <v>0</v>
      </c>
      <c r="I47" s="13"/>
      <c r="J47" s="16" t="str">
        <f aca="false">IF(OR($B47="",$D47=""),"",IF(DE47&lt;DD47,"predecessor is below this row",IF(AND(DC47&gt;0,$G47&lt;=DC47),"pinned before a predecessor ends","")))</f>
        <v/>
      </c>
      <c r="DC47" s="18" t="n">
        <f aca="false">IF($D47="",0,MAX(IFERROR(INDEX($H$5:$H46,MATCH(--TRIM(MID(SUBSTITUTE(SUBSTITUTE($D47," ",""),",",REPT(" ",20)),1,20)),$A$5:$A46,0)),0),IFERROR(INDEX($H$5:$H46,MATCH(--TRIM(MID(SUBSTITUTE(SUBSTITUTE($D47," ",""),",",REPT(" ",20)),21,20)),$A$5:$A46,0)),0),IFERROR(INDEX($H$5:$H46,MATCH(--TRIM(MID(SUBSTITUTE(SUBSTITUTE($D47," ",""),",",REPT(" ",20)),41,20)),$A$5:$A46,0)),0),IFERROR(INDEX($H$5:$H46,MATCH(--TRIM(MID(SUBSTITUTE(SUBSTITUTE($D47," ",""),",",REPT(" ",20)),61,20)),$A$5:$A46,0)),0),IFERROR(INDEX($H$5:$H46,MATCH(--TRIM(MID(SUBSTITUTE(SUBSTITUTE($D47," ",""),",",REPT(" ",20)),81,20)),$A$5:$A46,0)),0),IFERROR(INDEX($H$5:$H46,MATCH(--TRIM(MID(SUBSTITUTE(SUBSTITUTE($D47," ",""),",",REPT(" ",20)),101,20)),$A$5:$A46,0)),0)))</f>
        <v>0</v>
      </c>
      <c r="DD47" s="18" t="n">
        <f aca="false">IF($D47="",0,LEN(SUBSTITUTE($D47," ",""))-LEN(SUBSTITUTE(SUBSTITUTE($D47," ",""),",",""))+1)</f>
        <v>0</v>
      </c>
      <c r="DE47" s="18" t="n">
        <f aca="false">IF($D47="",0,IFERROR(--ISNUMBER(MATCH(--TRIM(MID(SUBSTITUTE(SUBSTITUTE($D47," ",""),",",REPT(" ",20)),1,20)),$A$5:$A46,0)),0)+IFERROR(--ISNUMBER(MATCH(--TRIM(MID(SUBSTITUTE(SUBSTITUTE($D47," ",""),",",REPT(" ",20)),21,20)),$A$5:$A46,0)),0)+IFERROR(--ISNUMBER(MATCH(--TRIM(MID(SUBSTITUTE(SUBSTITUTE($D47," ",""),",",REPT(" ",20)),41,20)),$A$5:$A46,0)),0)+IFERROR(--ISNUMBER(MATCH(--TRIM(MID(SUBSTITUTE(SUBSTITUTE($D47," ",""),",",REPT(" ",20)),61,20)),$A$5:$A46,0)),0)+IFERROR(--ISNUMBER(MATCH(--TRIM(MID(SUBSTITUTE(SUBSTITUTE($D47," ",""),",",REPT(" ",20)),81,20)),$A$5:$A46,0)),0)+IFERROR(--ISNUMBER(MATCH(--TRIM(MID(SUBSTITUTE(SUBSTITUTE($D47," ",""),",",REPT(" ",20)),101,20)),$A$5:$A46,0)),0))</f>
        <v>0</v>
      </c>
    </row>
    <row r="48" customFormat="false" ht="15" hidden="false" customHeight="false" outlineLevel="0" collapsed="false">
      <c r="A48" s="13"/>
      <c r="B48" s="14"/>
      <c r="C48" s="13"/>
      <c r="D48" s="14"/>
      <c r="E48" s="14"/>
      <c r="F48" s="13"/>
      <c r="G48" s="15" t="str">
        <f aca="false">IF($B48="","",IF(OR($D48="",DC48=0),IF(parameters!$B$6=5,WORKDAY($G$1-1,1),$G$1),IF(parameters!$B$6=5,WORKDAY(DC48,1),DC48+1)))</f>
        <v/>
      </c>
      <c r="H48" s="15" t="n">
        <f aca="false">IF(OR($B48="",$C48=""),0,IF(parameters!$B$6=5,WORKDAY($G48-1,$C48),$G48+$C48-1))</f>
        <v>0</v>
      </c>
      <c r="I48" s="13"/>
      <c r="J48" s="16" t="str">
        <f aca="false">IF(OR($B48="",$D48=""),"",IF(DE48&lt;DD48,"predecessor is below this row",IF(AND(DC48&gt;0,$G48&lt;=DC48),"pinned before a predecessor ends","")))</f>
        <v/>
      </c>
      <c r="DC48" s="18" t="n">
        <f aca="false">IF($D48="",0,MAX(IFERROR(INDEX($H$5:$H47,MATCH(--TRIM(MID(SUBSTITUTE(SUBSTITUTE($D48," ",""),",",REPT(" ",20)),1,20)),$A$5:$A47,0)),0),IFERROR(INDEX($H$5:$H47,MATCH(--TRIM(MID(SUBSTITUTE(SUBSTITUTE($D48," ",""),",",REPT(" ",20)),21,20)),$A$5:$A47,0)),0),IFERROR(INDEX($H$5:$H47,MATCH(--TRIM(MID(SUBSTITUTE(SUBSTITUTE($D48," ",""),",",REPT(" ",20)),41,20)),$A$5:$A47,0)),0),IFERROR(INDEX($H$5:$H47,MATCH(--TRIM(MID(SUBSTITUTE(SUBSTITUTE($D48," ",""),",",REPT(" ",20)),61,20)),$A$5:$A47,0)),0),IFERROR(INDEX($H$5:$H47,MATCH(--TRIM(MID(SUBSTITUTE(SUBSTITUTE($D48," ",""),",",REPT(" ",20)),81,20)),$A$5:$A47,0)),0),IFERROR(INDEX($H$5:$H47,MATCH(--TRIM(MID(SUBSTITUTE(SUBSTITUTE($D48," ",""),",",REPT(" ",20)),101,20)),$A$5:$A47,0)),0)))</f>
        <v>0</v>
      </c>
      <c r="DD48" s="18" t="n">
        <f aca="false">IF($D48="",0,LEN(SUBSTITUTE($D48," ",""))-LEN(SUBSTITUTE(SUBSTITUTE($D48," ",""),",",""))+1)</f>
        <v>0</v>
      </c>
      <c r="DE48" s="18" t="n">
        <f aca="false">IF($D48="",0,IFERROR(--ISNUMBER(MATCH(--TRIM(MID(SUBSTITUTE(SUBSTITUTE($D48," ",""),",",REPT(" ",20)),1,20)),$A$5:$A47,0)),0)+IFERROR(--ISNUMBER(MATCH(--TRIM(MID(SUBSTITUTE(SUBSTITUTE($D48," ",""),",",REPT(" ",20)),21,20)),$A$5:$A47,0)),0)+IFERROR(--ISNUMBER(MATCH(--TRIM(MID(SUBSTITUTE(SUBSTITUTE($D48," ",""),",",REPT(" ",20)),41,20)),$A$5:$A47,0)),0)+IFERROR(--ISNUMBER(MATCH(--TRIM(MID(SUBSTITUTE(SUBSTITUTE($D48," ",""),",",REPT(" ",20)),61,20)),$A$5:$A47,0)),0)+IFERROR(--ISNUMBER(MATCH(--TRIM(MID(SUBSTITUTE(SUBSTITUTE($D48," ",""),",",REPT(" ",20)),81,20)),$A$5:$A47,0)),0)+IFERROR(--ISNUMBER(MATCH(--TRIM(MID(SUBSTITUTE(SUBSTITUTE($D48," ",""),",",REPT(" ",20)),101,20)),$A$5:$A47,0)),0))</f>
        <v>0</v>
      </c>
    </row>
    <row r="49" customFormat="false" ht="15" hidden="false" customHeight="false" outlineLevel="0" collapsed="false">
      <c r="A49" s="13"/>
      <c r="B49" s="14"/>
      <c r="C49" s="13"/>
      <c r="D49" s="14"/>
      <c r="E49" s="14"/>
      <c r="F49" s="13"/>
      <c r="G49" s="15" t="str">
        <f aca="false">IF($B49="","",IF(OR($D49="",DC49=0),IF(parameters!$B$6=5,WORKDAY($G$1-1,1),$G$1),IF(parameters!$B$6=5,WORKDAY(DC49,1),DC49+1)))</f>
        <v/>
      </c>
      <c r="H49" s="15" t="n">
        <f aca="false">IF(OR($B49="",$C49=""),0,IF(parameters!$B$6=5,WORKDAY($G49-1,$C49),$G49+$C49-1))</f>
        <v>0</v>
      </c>
      <c r="I49" s="13"/>
      <c r="J49" s="16" t="str">
        <f aca="false">IF(OR($B49="",$D49=""),"",IF(DE49&lt;DD49,"predecessor is below this row",IF(AND(DC49&gt;0,$G49&lt;=DC49),"pinned before a predecessor ends","")))</f>
        <v/>
      </c>
      <c r="DC49" s="18" t="n">
        <f aca="false">IF($D49="",0,MAX(IFERROR(INDEX($H$5:$H48,MATCH(--TRIM(MID(SUBSTITUTE(SUBSTITUTE($D49," ",""),",",REPT(" ",20)),1,20)),$A$5:$A48,0)),0),IFERROR(INDEX($H$5:$H48,MATCH(--TRIM(MID(SUBSTITUTE(SUBSTITUTE($D49," ",""),",",REPT(" ",20)),21,20)),$A$5:$A48,0)),0),IFERROR(INDEX($H$5:$H48,MATCH(--TRIM(MID(SUBSTITUTE(SUBSTITUTE($D49," ",""),",",REPT(" ",20)),41,20)),$A$5:$A48,0)),0),IFERROR(INDEX($H$5:$H48,MATCH(--TRIM(MID(SUBSTITUTE(SUBSTITUTE($D49," ",""),",",REPT(" ",20)),61,20)),$A$5:$A48,0)),0),IFERROR(INDEX($H$5:$H48,MATCH(--TRIM(MID(SUBSTITUTE(SUBSTITUTE($D49," ",""),",",REPT(" ",20)),81,20)),$A$5:$A48,0)),0),IFERROR(INDEX($H$5:$H48,MATCH(--TRIM(MID(SUBSTITUTE(SUBSTITUTE($D49," ",""),",",REPT(" ",20)),101,20)),$A$5:$A48,0)),0)))</f>
        <v>0</v>
      </c>
      <c r="DD49" s="18" t="n">
        <f aca="false">IF($D49="",0,LEN(SUBSTITUTE($D49," ",""))-LEN(SUBSTITUTE(SUBSTITUTE($D49," ",""),",",""))+1)</f>
        <v>0</v>
      </c>
      <c r="DE49" s="18" t="n">
        <f aca="false">IF($D49="",0,IFERROR(--ISNUMBER(MATCH(--TRIM(MID(SUBSTITUTE(SUBSTITUTE($D49," ",""),",",REPT(" ",20)),1,20)),$A$5:$A48,0)),0)+IFERROR(--ISNUMBER(MATCH(--TRIM(MID(SUBSTITUTE(SUBSTITUTE($D49," ",""),",",REPT(" ",20)),21,20)),$A$5:$A48,0)),0)+IFERROR(--ISNUMBER(MATCH(--TRIM(MID(SUBSTITUTE(SUBSTITUTE($D49," ",""),",",REPT(" ",20)),41,20)),$A$5:$A48,0)),0)+IFERROR(--ISNUMBER(MATCH(--TRIM(MID(SUBSTITUTE(SUBSTITUTE($D49," ",""),",",REPT(" ",20)),61,20)),$A$5:$A48,0)),0)+IFERROR(--ISNUMBER(MATCH(--TRIM(MID(SUBSTITUTE(SUBSTITUTE($D49," ",""),",",REPT(" ",20)),81,20)),$A$5:$A48,0)),0)+IFERROR(--ISNUMBER(MATCH(--TRIM(MID(SUBSTITUTE(SUBSTITUTE($D49," ",""),",",REPT(" ",20)),101,20)),$A$5:$A48,0)),0))</f>
        <v>0</v>
      </c>
    </row>
    <row r="50" customFormat="false" ht="15" hidden="false" customHeight="false" outlineLevel="0" collapsed="false">
      <c r="A50" s="13"/>
      <c r="B50" s="14"/>
      <c r="C50" s="13"/>
      <c r="D50" s="14"/>
      <c r="E50" s="14"/>
      <c r="F50" s="13"/>
      <c r="G50" s="15" t="str">
        <f aca="false">IF($B50="","",IF(OR($D50="",DC50=0),IF(parameters!$B$6=5,WORKDAY($G$1-1,1),$G$1),IF(parameters!$B$6=5,WORKDAY(DC50,1),DC50+1)))</f>
        <v/>
      </c>
      <c r="H50" s="15" t="n">
        <f aca="false">IF(OR($B50="",$C50=""),0,IF(parameters!$B$6=5,WORKDAY($G50-1,$C50),$G50+$C50-1))</f>
        <v>0</v>
      </c>
      <c r="I50" s="13"/>
      <c r="J50" s="16" t="str">
        <f aca="false">IF(OR($B50="",$D50=""),"",IF(DE50&lt;DD50,"predecessor is below this row",IF(AND(DC50&gt;0,$G50&lt;=DC50),"pinned before a predecessor ends","")))</f>
        <v/>
      </c>
      <c r="DC50" s="18" t="n">
        <f aca="false">IF($D50="",0,MAX(IFERROR(INDEX($H$5:$H49,MATCH(--TRIM(MID(SUBSTITUTE(SUBSTITUTE($D50," ",""),",",REPT(" ",20)),1,20)),$A$5:$A49,0)),0),IFERROR(INDEX($H$5:$H49,MATCH(--TRIM(MID(SUBSTITUTE(SUBSTITUTE($D50," ",""),",",REPT(" ",20)),21,20)),$A$5:$A49,0)),0),IFERROR(INDEX($H$5:$H49,MATCH(--TRIM(MID(SUBSTITUTE(SUBSTITUTE($D50," ",""),",",REPT(" ",20)),41,20)),$A$5:$A49,0)),0),IFERROR(INDEX($H$5:$H49,MATCH(--TRIM(MID(SUBSTITUTE(SUBSTITUTE($D50," ",""),",",REPT(" ",20)),61,20)),$A$5:$A49,0)),0),IFERROR(INDEX($H$5:$H49,MATCH(--TRIM(MID(SUBSTITUTE(SUBSTITUTE($D50," ",""),",",REPT(" ",20)),81,20)),$A$5:$A49,0)),0),IFERROR(INDEX($H$5:$H49,MATCH(--TRIM(MID(SUBSTITUTE(SUBSTITUTE($D50," ",""),",",REPT(" ",20)),101,20)),$A$5:$A49,0)),0)))</f>
        <v>0</v>
      </c>
      <c r="DD50" s="18" t="n">
        <f aca="false">IF($D50="",0,LEN(SUBSTITUTE($D50," ",""))-LEN(SUBSTITUTE(SUBSTITUTE($D50," ",""),",",""))+1)</f>
        <v>0</v>
      </c>
      <c r="DE50" s="18" t="n">
        <f aca="false">IF($D50="",0,IFERROR(--ISNUMBER(MATCH(--TRIM(MID(SUBSTITUTE(SUBSTITUTE($D50," ",""),",",REPT(" ",20)),1,20)),$A$5:$A49,0)),0)+IFERROR(--ISNUMBER(MATCH(--TRIM(MID(SUBSTITUTE(SUBSTITUTE($D50," ",""),",",REPT(" ",20)),21,20)),$A$5:$A49,0)),0)+IFERROR(--ISNUMBER(MATCH(--TRIM(MID(SUBSTITUTE(SUBSTITUTE($D50," ",""),",",REPT(" ",20)),41,20)),$A$5:$A49,0)),0)+IFERROR(--ISNUMBER(MATCH(--TRIM(MID(SUBSTITUTE(SUBSTITUTE($D50," ",""),",",REPT(" ",20)),61,20)),$A$5:$A49,0)),0)+IFERROR(--ISNUMBER(MATCH(--TRIM(MID(SUBSTITUTE(SUBSTITUTE($D50," ",""),",",REPT(" ",20)),81,20)),$A$5:$A49,0)),0)+IFERROR(--ISNUMBER(MATCH(--TRIM(MID(SUBSTITUTE(SUBSTITUTE($D50," ",""),",",REPT(" ",20)),101,20)),$A$5:$A49,0)),0))</f>
        <v>0</v>
      </c>
    </row>
    <row r="51" customFormat="false" ht="15" hidden="false" customHeight="false" outlineLevel="0" collapsed="false">
      <c r="A51" s="13"/>
      <c r="B51" s="14"/>
      <c r="C51" s="13"/>
      <c r="D51" s="14"/>
      <c r="E51" s="14"/>
      <c r="F51" s="13"/>
      <c r="G51" s="15" t="str">
        <f aca="false">IF($B51="","",IF(OR($D51="",DC51=0),IF(parameters!$B$6=5,WORKDAY($G$1-1,1),$G$1),IF(parameters!$B$6=5,WORKDAY(DC51,1),DC51+1)))</f>
        <v/>
      </c>
      <c r="H51" s="15" t="n">
        <f aca="false">IF(OR($B51="",$C51=""),0,IF(parameters!$B$6=5,WORKDAY($G51-1,$C51),$G51+$C51-1))</f>
        <v>0</v>
      </c>
      <c r="I51" s="13"/>
      <c r="J51" s="16" t="str">
        <f aca="false">IF(OR($B51="",$D51=""),"",IF(DE51&lt;DD51,"predecessor is below this row",IF(AND(DC51&gt;0,$G51&lt;=DC51),"pinned before a predecessor ends","")))</f>
        <v/>
      </c>
      <c r="DC51" s="18" t="n">
        <f aca="false">IF($D51="",0,MAX(IFERROR(INDEX($H$5:$H50,MATCH(--TRIM(MID(SUBSTITUTE(SUBSTITUTE($D51," ",""),",",REPT(" ",20)),1,20)),$A$5:$A50,0)),0),IFERROR(INDEX($H$5:$H50,MATCH(--TRIM(MID(SUBSTITUTE(SUBSTITUTE($D51," ",""),",",REPT(" ",20)),21,20)),$A$5:$A50,0)),0),IFERROR(INDEX($H$5:$H50,MATCH(--TRIM(MID(SUBSTITUTE(SUBSTITUTE($D51," ",""),",",REPT(" ",20)),41,20)),$A$5:$A50,0)),0),IFERROR(INDEX($H$5:$H50,MATCH(--TRIM(MID(SUBSTITUTE(SUBSTITUTE($D51," ",""),",",REPT(" ",20)),61,20)),$A$5:$A50,0)),0),IFERROR(INDEX($H$5:$H50,MATCH(--TRIM(MID(SUBSTITUTE(SUBSTITUTE($D51," ",""),",",REPT(" ",20)),81,20)),$A$5:$A50,0)),0),IFERROR(INDEX($H$5:$H50,MATCH(--TRIM(MID(SUBSTITUTE(SUBSTITUTE($D51," ",""),",",REPT(" ",20)),101,20)),$A$5:$A50,0)),0)))</f>
        <v>0</v>
      </c>
      <c r="DD51" s="18" t="n">
        <f aca="false">IF($D51="",0,LEN(SUBSTITUTE($D51," ",""))-LEN(SUBSTITUTE(SUBSTITUTE($D51," ",""),",",""))+1)</f>
        <v>0</v>
      </c>
      <c r="DE51" s="18" t="n">
        <f aca="false">IF($D51="",0,IFERROR(--ISNUMBER(MATCH(--TRIM(MID(SUBSTITUTE(SUBSTITUTE($D51," ",""),",",REPT(" ",20)),1,20)),$A$5:$A50,0)),0)+IFERROR(--ISNUMBER(MATCH(--TRIM(MID(SUBSTITUTE(SUBSTITUTE($D51," ",""),",",REPT(" ",20)),21,20)),$A$5:$A50,0)),0)+IFERROR(--ISNUMBER(MATCH(--TRIM(MID(SUBSTITUTE(SUBSTITUTE($D51," ",""),",",REPT(" ",20)),41,20)),$A$5:$A50,0)),0)+IFERROR(--ISNUMBER(MATCH(--TRIM(MID(SUBSTITUTE(SUBSTITUTE($D51," ",""),",",REPT(" ",20)),61,20)),$A$5:$A50,0)),0)+IFERROR(--ISNUMBER(MATCH(--TRIM(MID(SUBSTITUTE(SUBSTITUTE($D51," ",""),",",REPT(" ",20)),81,20)),$A$5:$A50,0)),0)+IFERROR(--ISNUMBER(MATCH(--TRIM(MID(SUBSTITUTE(SUBSTITUTE($D51," ",""),",",REPT(" ",20)),101,20)),$A$5:$A50,0)),0))</f>
        <v>0</v>
      </c>
    </row>
    <row r="52" customFormat="false" ht="15" hidden="false" customHeight="false" outlineLevel="0" collapsed="false">
      <c r="A52" s="13"/>
      <c r="B52" s="14"/>
      <c r="C52" s="13"/>
      <c r="D52" s="14"/>
      <c r="E52" s="14"/>
      <c r="F52" s="13"/>
      <c r="G52" s="15" t="str">
        <f aca="false">IF($B52="","",IF(OR($D52="",DC52=0),IF(parameters!$B$6=5,WORKDAY($G$1-1,1),$G$1),IF(parameters!$B$6=5,WORKDAY(DC52,1),DC52+1)))</f>
        <v/>
      </c>
      <c r="H52" s="15" t="n">
        <f aca="false">IF(OR($B52="",$C52=""),0,IF(parameters!$B$6=5,WORKDAY($G52-1,$C52),$G52+$C52-1))</f>
        <v>0</v>
      </c>
      <c r="I52" s="13"/>
      <c r="J52" s="16" t="str">
        <f aca="false">IF(OR($B52="",$D52=""),"",IF(DE52&lt;DD52,"predecessor is below this row",IF(AND(DC52&gt;0,$G52&lt;=DC52),"pinned before a predecessor ends","")))</f>
        <v/>
      </c>
      <c r="DC52" s="18" t="n">
        <f aca="false">IF($D52="",0,MAX(IFERROR(INDEX($H$5:$H51,MATCH(--TRIM(MID(SUBSTITUTE(SUBSTITUTE($D52," ",""),",",REPT(" ",20)),1,20)),$A$5:$A51,0)),0),IFERROR(INDEX($H$5:$H51,MATCH(--TRIM(MID(SUBSTITUTE(SUBSTITUTE($D52," ",""),",",REPT(" ",20)),21,20)),$A$5:$A51,0)),0),IFERROR(INDEX($H$5:$H51,MATCH(--TRIM(MID(SUBSTITUTE(SUBSTITUTE($D52," ",""),",",REPT(" ",20)),41,20)),$A$5:$A51,0)),0),IFERROR(INDEX($H$5:$H51,MATCH(--TRIM(MID(SUBSTITUTE(SUBSTITUTE($D52," ",""),",",REPT(" ",20)),61,20)),$A$5:$A51,0)),0),IFERROR(INDEX($H$5:$H51,MATCH(--TRIM(MID(SUBSTITUTE(SUBSTITUTE($D52," ",""),",",REPT(" ",20)),81,20)),$A$5:$A51,0)),0),IFERROR(INDEX($H$5:$H51,MATCH(--TRIM(MID(SUBSTITUTE(SUBSTITUTE($D52," ",""),",",REPT(" ",20)),101,20)),$A$5:$A51,0)),0)))</f>
        <v>0</v>
      </c>
      <c r="DD52" s="18" t="n">
        <f aca="false">IF($D52="",0,LEN(SUBSTITUTE($D52," ",""))-LEN(SUBSTITUTE(SUBSTITUTE($D52," ",""),",",""))+1)</f>
        <v>0</v>
      </c>
      <c r="DE52" s="18" t="n">
        <f aca="false">IF($D52="",0,IFERROR(--ISNUMBER(MATCH(--TRIM(MID(SUBSTITUTE(SUBSTITUTE($D52," ",""),",",REPT(" ",20)),1,20)),$A$5:$A51,0)),0)+IFERROR(--ISNUMBER(MATCH(--TRIM(MID(SUBSTITUTE(SUBSTITUTE($D52," ",""),",",REPT(" ",20)),21,20)),$A$5:$A51,0)),0)+IFERROR(--ISNUMBER(MATCH(--TRIM(MID(SUBSTITUTE(SUBSTITUTE($D52," ",""),",",REPT(" ",20)),41,20)),$A$5:$A51,0)),0)+IFERROR(--ISNUMBER(MATCH(--TRIM(MID(SUBSTITUTE(SUBSTITUTE($D52," ",""),",",REPT(" ",20)),61,20)),$A$5:$A51,0)),0)+IFERROR(--ISNUMBER(MATCH(--TRIM(MID(SUBSTITUTE(SUBSTITUTE($D52," ",""),",",REPT(" ",20)),81,20)),$A$5:$A51,0)),0)+IFERROR(--ISNUMBER(MATCH(--TRIM(MID(SUBSTITUTE(SUBSTITUTE($D52," ",""),",",REPT(" ",20)),101,20)),$A$5:$A51,0)),0))</f>
        <v>0</v>
      </c>
    </row>
    <row r="53" customFormat="false" ht="15" hidden="false" customHeight="false" outlineLevel="0" collapsed="false">
      <c r="A53" s="13"/>
      <c r="B53" s="14"/>
      <c r="C53" s="13"/>
      <c r="D53" s="14"/>
      <c r="E53" s="14"/>
      <c r="F53" s="13"/>
      <c r="G53" s="15" t="str">
        <f aca="false">IF($B53="","",IF(OR($D53="",DC53=0),IF(parameters!$B$6=5,WORKDAY($G$1-1,1),$G$1),IF(parameters!$B$6=5,WORKDAY(DC53,1),DC53+1)))</f>
        <v/>
      </c>
      <c r="H53" s="15" t="n">
        <f aca="false">IF(OR($B53="",$C53=""),0,IF(parameters!$B$6=5,WORKDAY($G53-1,$C53),$G53+$C53-1))</f>
        <v>0</v>
      </c>
      <c r="I53" s="13"/>
      <c r="J53" s="16" t="str">
        <f aca="false">IF(OR($B53="",$D53=""),"",IF(DE53&lt;DD53,"predecessor is below this row",IF(AND(DC53&gt;0,$G53&lt;=DC53),"pinned before a predecessor ends","")))</f>
        <v/>
      </c>
      <c r="DC53" s="18" t="n">
        <f aca="false">IF($D53="",0,MAX(IFERROR(INDEX($H$5:$H52,MATCH(--TRIM(MID(SUBSTITUTE(SUBSTITUTE($D53," ",""),",",REPT(" ",20)),1,20)),$A$5:$A52,0)),0),IFERROR(INDEX($H$5:$H52,MATCH(--TRIM(MID(SUBSTITUTE(SUBSTITUTE($D53," ",""),",",REPT(" ",20)),21,20)),$A$5:$A52,0)),0),IFERROR(INDEX($H$5:$H52,MATCH(--TRIM(MID(SUBSTITUTE(SUBSTITUTE($D53," ",""),",",REPT(" ",20)),41,20)),$A$5:$A52,0)),0),IFERROR(INDEX($H$5:$H52,MATCH(--TRIM(MID(SUBSTITUTE(SUBSTITUTE($D53," ",""),",",REPT(" ",20)),61,20)),$A$5:$A52,0)),0),IFERROR(INDEX($H$5:$H52,MATCH(--TRIM(MID(SUBSTITUTE(SUBSTITUTE($D53," ",""),",",REPT(" ",20)),81,20)),$A$5:$A52,0)),0),IFERROR(INDEX($H$5:$H52,MATCH(--TRIM(MID(SUBSTITUTE(SUBSTITUTE($D53," ",""),",",REPT(" ",20)),101,20)),$A$5:$A52,0)),0)))</f>
        <v>0</v>
      </c>
      <c r="DD53" s="18" t="n">
        <f aca="false">IF($D53="",0,LEN(SUBSTITUTE($D53," ",""))-LEN(SUBSTITUTE(SUBSTITUTE($D53," ",""),",",""))+1)</f>
        <v>0</v>
      </c>
      <c r="DE53" s="18" t="n">
        <f aca="false">IF($D53="",0,IFERROR(--ISNUMBER(MATCH(--TRIM(MID(SUBSTITUTE(SUBSTITUTE($D53," ",""),",",REPT(" ",20)),1,20)),$A$5:$A52,0)),0)+IFERROR(--ISNUMBER(MATCH(--TRIM(MID(SUBSTITUTE(SUBSTITUTE($D53," ",""),",",REPT(" ",20)),21,20)),$A$5:$A52,0)),0)+IFERROR(--ISNUMBER(MATCH(--TRIM(MID(SUBSTITUTE(SUBSTITUTE($D53," ",""),",",REPT(" ",20)),41,20)),$A$5:$A52,0)),0)+IFERROR(--ISNUMBER(MATCH(--TRIM(MID(SUBSTITUTE(SUBSTITUTE($D53," ",""),",",REPT(" ",20)),61,20)),$A$5:$A52,0)),0)+IFERROR(--ISNUMBER(MATCH(--TRIM(MID(SUBSTITUTE(SUBSTITUTE($D53," ",""),",",REPT(" ",20)),81,20)),$A$5:$A52,0)),0)+IFERROR(--ISNUMBER(MATCH(--TRIM(MID(SUBSTITUTE(SUBSTITUTE($D53," ",""),",",REPT(" ",20)),101,20)),$A$5:$A52,0)),0))</f>
        <v>0</v>
      </c>
    </row>
    <row r="54" customFormat="false" ht="15" hidden="false" customHeight="false" outlineLevel="0" collapsed="false">
      <c r="A54" s="13"/>
      <c r="B54" s="14"/>
      <c r="C54" s="13"/>
      <c r="D54" s="14"/>
      <c r="E54" s="14"/>
      <c r="F54" s="13"/>
      <c r="G54" s="15" t="str">
        <f aca="false">IF($B54="","",IF(OR($D54="",DC54=0),IF(parameters!$B$6=5,WORKDAY($G$1-1,1),$G$1),IF(parameters!$B$6=5,WORKDAY(DC54,1),DC54+1)))</f>
        <v/>
      </c>
      <c r="H54" s="15" t="n">
        <f aca="false">IF(OR($B54="",$C54=""),0,IF(parameters!$B$6=5,WORKDAY($G54-1,$C54),$G54+$C54-1))</f>
        <v>0</v>
      </c>
      <c r="I54" s="13"/>
      <c r="J54" s="16" t="str">
        <f aca="false">IF(OR($B54="",$D54=""),"",IF(DE54&lt;DD54,"predecessor is below this row",IF(AND(DC54&gt;0,$G54&lt;=DC54),"pinned before a predecessor ends","")))</f>
        <v/>
      </c>
      <c r="DC54" s="18" t="n">
        <f aca="false">IF($D54="",0,MAX(IFERROR(INDEX($H$5:$H53,MATCH(--TRIM(MID(SUBSTITUTE(SUBSTITUTE($D54," ",""),",",REPT(" ",20)),1,20)),$A$5:$A53,0)),0),IFERROR(INDEX($H$5:$H53,MATCH(--TRIM(MID(SUBSTITUTE(SUBSTITUTE($D54," ",""),",",REPT(" ",20)),21,20)),$A$5:$A53,0)),0),IFERROR(INDEX($H$5:$H53,MATCH(--TRIM(MID(SUBSTITUTE(SUBSTITUTE($D54," ",""),",",REPT(" ",20)),41,20)),$A$5:$A53,0)),0),IFERROR(INDEX($H$5:$H53,MATCH(--TRIM(MID(SUBSTITUTE(SUBSTITUTE($D54," ",""),",",REPT(" ",20)),61,20)),$A$5:$A53,0)),0),IFERROR(INDEX($H$5:$H53,MATCH(--TRIM(MID(SUBSTITUTE(SUBSTITUTE($D54," ",""),",",REPT(" ",20)),81,20)),$A$5:$A53,0)),0),IFERROR(INDEX($H$5:$H53,MATCH(--TRIM(MID(SUBSTITUTE(SUBSTITUTE($D54," ",""),",",REPT(" ",20)),101,20)),$A$5:$A53,0)),0)))</f>
        <v>0</v>
      </c>
      <c r="DD54" s="18" t="n">
        <f aca="false">IF($D54="",0,LEN(SUBSTITUTE($D54," ",""))-LEN(SUBSTITUTE(SUBSTITUTE($D54," ",""),",",""))+1)</f>
        <v>0</v>
      </c>
      <c r="DE54" s="18" t="n">
        <f aca="false">IF($D54="",0,IFERROR(--ISNUMBER(MATCH(--TRIM(MID(SUBSTITUTE(SUBSTITUTE($D54," ",""),",",REPT(" ",20)),1,20)),$A$5:$A53,0)),0)+IFERROR(--ISNUMBER(MATCH(--TRIM(MID(SUBSTITUTE(SUBSTITUTE($D54," ",""),",",REPT(" ",20)),21,20)),$A$5:$A53,0)),0)+IFERROR(--ISNUMBER(MATCH(--TRIM(MID(SUBSTITUTE(SUBSTITUTE($D54," ",""),",",REPT(" ",20)),41,20)),$A$5:$A53,0)),0)+IFERROR(--ISNUMBER(MATCH(--TRIM(MID(SUBSTITUTE(SUBSTITUTE($D54," ",""),",",REPT(" ",20)),61,20)),$A$5:$A53,0)),0)+IFERROR(--ISNUMBER(MATCH(--TRIM(MID(SUBSTITUTE(SUBSTITUTE($D54," ",""),",",REPT(" ",20)),81,20)),$A$5:$A53,0)),0)+IFERROR(--ISNUMBER(MATCH(--TRIM(MID(SUBSTITUTE(SUBSTITUTE($D54," ",""),",",REPT(" ",20)),101,20)),$A$5:$A53,0)),0))</f>
        <v>0</v>
      </c>
    </row>
    <row r="55" customFormat="false" ht="15" hidden="false" customHeight="false" outlineLevel="0" collapsed="false">
      <c r="A55" s="13"/>
      <c r="B55" s="14"/>
      <c r="C55" s="13"/>
      <c r="D55" s="14"/>
      <c r="E55" s="14"/>
      <c r="F55" s="13"/>
      <c r="G55" s="15" t="str">
        <f aca="false">IF($B55="","",IF(OR($D55="",DC55=0),IF(parameters!$B$6=5,WORKDAY($G$1-1,1),$G$1),IF(parameters!$B$6=5,WORKDAY(DC55,1),DC55+1)))</f>
        <v/>
      </c>
      <c r="H55" s="15" t="n">
        <f aca="false">IF(OR($B55="",$C55=""),0,IF(parameters!$B$6=5,WORKDAY($G55-1,$C55),$G55+$C55-1))</f>
        <v>0</v>
      </c>
      <c r="I55" s="13"/>
      <c r="J55" s="16" t="str">
        <f aca="false">IF(OR($B55="",$D55=""),"",IF(DE55&lt;DD55,"predecessor is below this row",IF(AND(DC55&gt;0,$G55&lt;=DC55),"pinned before a predecessor ends","")))</f>
        <v/>
      </c>
      <c r="DC55" s="18" t="n">
        <f aca="false">IF($D55="",0,MAX(IFERROR(INDEX($H$5:$H54,MATCH(--TRIM(MID(SUBSTITUTE(SUBSTITUTE($D55," ",""),",",REPT(" ",20)),1,20)),$A$5:$A54,0)),0),IFERROR(INDEX($H$5:$H54,MATCH(--TRIM(MID(SUBSTITUTE(SUBSTITUTE($D55," ",""),",",REPT(" ",20)),21,20)),$A$5:$A54,0)),0),IFERROR(INDEX($H$5:$H54,MATCH(--TRIM(MID(SUBSTITUTE(SUBSTITUTE($D55," ",""),",",REPT(" ",20)),41,20)),$A$5:$A54,0)),0),IFERROR(INDEX($H$5:$H54,MATCH(--TRIM(MID(SUBSTITUTE(SUBSTITUTE($D55," ",""),",",REPT(" ",20)),61,20)),$A$5:$A54,0)),0),IFERROR(INDEX($H$5:$H54,MATCH(--TRIM(MID(SUBSTITUTE(SUBSTITUTE($D55," ",""),",",REPT(" ",20)),81,20)),$A$5:$A54,0)),0),IFERROR(INDEX($H$5:$H54,MATCH(--TRIM(MID(SUBSTITUTE(SUBSTITUTE($D55," ",""),",",REPT(" ",20)),101,20)),$A$5:$A54,0)),0)))</f>
        <v>0</v>
      </c>
      <c r="DD55" s="18" t="n">
        <f aca="false">IF($D55="",0,LEN(SUBSTITUTE($D55," ",""))-LEN(SUBSTITUTE(SUBSTITUTE($D55," ",""),",",""))+1)</f>
        <v>0</v>
      </c>
      <c r="DE55" s="18" t="n">
        <f aca="false">IF($D55="",0,IFERROR(--ISNUMBER(MATCH(--TRIM(MID(SUBSTITUTE(SUBSTITUTE($D55," ",""),",",REPT(" ",20)),1,20)),$A$5:$A54,0)),0)+IFERROR(--ISNUMBER(MATCH(--TRIM(MID(SUBSTITUTE(SUBSTITUTE($D55," ",""),",",REPT(" ",20)),21,20)),$A$5:$A54,0)),0)+IFERROR(--ISNUMBER(MATCH(--TRIM(MID(SUBSTITUTE(SUBSTITUTE($D55," ",""),",",REPT(" ",20)),41,20)),$A$5:$A54,0)),0)+IFERROR(--ISNUMBER(MATCH(--TRIM(MID(SUBSTITUTE(SUBSTITUTE($D55," ",""),",",REPT(" ",20)),61,20)),$A$5:$A54,0)),0)+IFERROR(--ISNUMBER(MATCH(--TRIM(MID(SUBSTITUTE(SUBSTITUTE($D55," ",""),",",REPT(" ",20)),81,20)),$A$5:$A54,0)),0)+IFERROR(--ISNUMBER(MATCH(--TRIM(MID(SUBSTITUTE(SUBSTITUTE($D55," ",""),",",REPT(" ",20)),101,20)),$A$5:$A54,0)),0))</f>
        <v>0</v>
      </c>
    </row>
    <row r="56" customFormat="false" ht="15" hidden="false" customHeight="false" outlineLevel="0" collapsed="false">
      <c r="A56" s="13"/>
      <c r="B56" s="14"/>
      <c r="C56" s="13"/>
      <c r="D56" s="14"/>
      <c r="E56" s="14"/>
      <c r="F56" s="13"/>
      <c r="G56" s="15" t="str">
        <f aca="false">IF($B56="","",IF(OR($D56="",DC56=0),IF(parameters!$B$6=5,WORKDAY($G$1-1,1),$G$1),IF(parameters!$B$6=5,WORKDAY(DC56,1),DC56+1)))</f>
        <v/>
      </c>
      <c r="H56" s="15" t="n">
        <f aca="false">IF(OR($B56="",$C56=""),0,IF(parameters!$B$6=5,WORKDAY($G56-1,$C56),$G56+$C56-1))</f>
        <v>0</v>
      </c>
      <c r="I56" s="13"/>
      <c r="J56" s="16" t="str">
        <f aca="false">IF(OR($B56="",$D56=""),"",IF(DE56&lt;DD56,"predecessor is below this row",IF(AND(DC56&gt;0,$G56&lt;=DC56),"pinned before a predecessor ends","")))</f>
        <v/>
      </c>
      <c r="DC56" s="18" t="n">
        <f aca="false">IF($D56="",0,MAX(IFERROR(INDEX($H$5:$H55,MATCH(--TRIM(MID(SUBSTITUTE(SUBSTITUTE($D56," ",""),",",REPT(" ",20)),1,20)),$A$5:$A55,0)),0),IFERROR(INDEX($H$5:$H55,MATCH(--TRIM(MID(SUBSTITUTE(SUBSTITUTE($D56," ",""),",",REPT(" ",20)),21,20)),$A$5:$A55,0)),0),IFERROR(INDEX($H$5:$H55,MATCH(--TRIM(MID(SUBSTITUTE(SUBSTITUTE($D56," ",""),",",REPT(" ",20)),41,20)),$A$5:$A55,0)),0),IFERROR(INDEX($H$5:$H55,MATCH(--TRIM(MID(SUBSTITUTE(SUBSTITUTE($D56," ",""),",",REPT(" ",20)),61,20)),$A$5:$A55,0)),0),IFERROR(INDEX($H$5:$H55,MATCH(--TRIM(MID(SUBSTITUTE(SUBSTITUTE($D56," ",""),",",REPT(" ",20)),81,20)),$A$5:$A55,0)),0),IFERROR(INDEX($H$5:$H55,MATCH(--TRIM(MID(SUBSTITUTE(SUBSTITUTE($D56," ",""),",",REPT(" ",20)),101,20)),$A$5:$A55,0)),0)))</f>
        <v>0</v>
      </c>
      <c r="DD56" s="18" t="n">
        <f aca="false">IF($D56="",0,LEN(SUBSTITUTE($D56," ",""))-LEN(SUBSTITUTE(SUBSTITUTE($D56," ",""),",",""))+1)</f>
        <v>0</v>
      </c>
      <c r="DE56" s="18" t="n">
        <f aca="false">IF($D56="",0,IFERROR(--ISNUMBER(MATCH(--TRIM(MID(SUBSTITUTE(SUBSTITUTE($D56," ",""),",",REPT(" ",20)),1,20)),$A$5:$A55,0)),0)+IFERROR(--ISNUMBER(MATCH(--TRIM(MID(SUBSTITUTE(SUBSTITUTE($D56," ",""),",",REPT(" ",20)),21,20)),$A$5:$A55,0)),0)+IFERROR(--ISNUMBER(MATCH(--TRIM(MID(SUBSTITUTE(SUBSTITUTE($D56," ",""),",",REPT(" ",20)),41,20)),$A$5:$A55,0)),0)+IFERROR(--ISNUMBER(MATCH(--TRIM(MID(SUBSTITUTE(SUBSTITUTE($D56," ",""),",",REPT(" ",20)),61,20)),$A$5:$A55,0)),0)+IFERROR(--ISNUMBER(MATCH(--TRIM(MID(SUBSTITUTE(SUBSTITUTE($D56," ",""),",",REPT(" ",20)),81,20)),$A$5:$A55,0)),0)+IFERROR(--ISNUMBER(MATCH(--TRIM(MID(SUBSTITUTE(SUBSTITUTE($D56," ",""),",",REPT(" ",20)),101,20)),$A$5:$A55,0)),0))</f>
        <v>0</v>
      </c>
    </row>
    <row r="57" customFormat="false" ht="15" hidden="false" customHeight="false" outlineLevel="0" collapsed="false">
      <c r="A57" s="13"/>
      <c r="B57" s="14"/>
      <c r="C57" s="13"/>
      <c r="D57" s="14"/>
      <c r="E57" s="14"/>
      <c r="F57" s="13"/>
      <c r="G57" s="15" t="str">
        <f aca="false">IF($B57="","",IF(OR($D57="",DC57=0),IF(parameters!$B$6=5,WORKDAY($G$1-1,1),$G$1),IF(parameters!$B$6=5,WORKDAY(DC57,1),DC57+1)))</f>
        <v/>
      </c>
      <c r="H57" s="15" t="n">
        <f aca="false">IF(OR($B57="",$C57=""),0,IF(parameters!$B$6=5,WORKDAY($G57-1,$C57),$G57+$C57-1))</f>
        <v>0</v>
      </c>
      <c r="I57" s="13"/>
      <c r="J57" s="16" t="str">
        <f aca="false">IF(OR($B57="",$D57=""),"",IF(DE57&lt;DD57,"predecessor is below this row",IF(AND(DC57&gt;0,$G57&lt;=DC57),"pinned before a predecessor ends","")))</f>
        <v/>
      </c>
      <c r="DC57" s="18" t="n">
        <f aca="false">IF($D57="",0,MAX(IFERROR(INDEX($H$5:$H56,MATCH(--TRIM(MID(SUBSTITUTE(SUBSTITUTE($D57," ",""),",",REPT(" ",20)),1,20)),$A$5:$A56,0)),0),IFERROR(INDEX($H$5:$H56,MATCH(--TRIM(MID(SUBSTITUTE(SUBSTITUTE($D57," ",""),",",REPT(" ",20)),21,20)),$A$5:$A56,0)),0),IFERROR(INDEX($H$5:$H56,MATCH(--TRIM(MID(SUBSTITUTE(SUBSTITUTE($D57," ",""),",",REPT(" ",20)),41,20)),$A$5:$A56,0)),0),IFERROR(INDEX($H$5:$H56,MATCH(--TRIM(MID(SUBSTITUTE(SUBSTITUTE($D57," ",""),",",REPT(" ",20)),61,20)),$A$5:$A56,0)),0),IFERROR(INDEX($H$5:$H56,MATCH(--TRIM(MID(SUBSTITUTE(SUBSTITUTE($D57," ",""),",",REPT(" ",20)),81,20)),$A$5:$A56,0)),0),IFERROR(INDEX($H$5:$H56,MATCH(--TRIM(MID(SUBSTITUTE(SUBSTITUTE($D57," ",""),",",REPT(" ",20)),101,20)),$A$5:$A56,0)),0)))</f>
        <v>0</v>
      </c>
      <c r="DD57" s="18" t="n">
        <f aca="false">IF($D57="",0,LEN(SUBSTITUTE($D57," ",""))-LEN(SUBSTITUTE(SUBSTITUTE($D57," ",""),",",""))+1)</f>
        <v>0</v>
      </c>
      <c r="DE57" s="18" t="n">
        <f aca="false">IF($D57="",0,IFERROR(--ISNUMBER(MATCH(--TRIM(MID(SUBSTITUTE(SUBSTITUTE($D57," ",""),",",REPT(" ",20)),1,20)),$A$5:$A56,0)),0)+IFERROR(--ISNUMBER(MATCH(--TRIM(MID(SUBSTITUTE(SUBSTITUTE($D57," ",""),",",REPT(" ",20)),21,20)),$A$5:$A56,0)),0)+IFERROR(--ISNUMBER(MATCH(--TRIM(MID(SUBSTITUTE(SUBSTITUTE($D57," ",""),",",REPT(" ",20)),41,20)),$A$5:$A56,0)),0)+IFERROR(--ISNUMBER(MATCH(--TRIM(MID(SUBSTITUTE(SUBSTITUTE($D57," ",""),",",REPT(" ",20)),61,20)),$A$5:$A56,0)),0)+IFERROR(--ISNUMBER(MATCH(--TRIM(MID(SUBSTITUTE(SUBSTITUTE($D57," ",""),",",REPT(" ",20)),81,20)),$A$5:$A56,0)),0)+IFERROR(--ISNUMBER(MATCH(--TRIM(MID(SUBSTITUTE(SUBSTITUTE($D57," ",""),",",REPT(" ",20)),101,20)),$A$5:$A56,0)),0))</f>
        <v>0</v>
      </c>
    </row>
    <row r="58" customFormat="false" ht="15" hidden="false" customHeight="false" outlineLevel="0" collapsed="false">
      <c r="A58" s="13"/>
      <c r="B58" s="14"/>
      <c r="C58" s="13"/>
      <c r="D58" s="14"/>
      <c r="E58" s="14"/>
      <c r="F58" s="13"/>
      <c r="G58" s="15" t="str">
        <f aca="false">IF($B58="","",IF(OR($D58="",DC58=0),IF(parameters!$B$6=5,WORKDAY($G$1-1,1),$G$1),IF(parameters!$B$6=5,WORKDAY(DC58,1),DC58+1)))</f>
        <v/>
      </c>
      <c r="H58" s="15" t="n">
        <f aca="false">IF(OR($B58="",$C58=""),0,IF(parameters!$B$6=5,WORKDAY($G58-1,$C58),$G58+$C58-1))</f>
        <v>0</v>
      </c>
      <c r="I58" s="13"/>
      <c r="J58" s="16" t="str">
        <f aca="false">IF(OR($B58="",$D58=""),"",IF(DE58&lt;DD58,"predecessor is below this row",IF(AND(DC58&gt;0,$G58&lt;=DC58),"pinned before a predecessor ends","")))</f>
        <v/>
      </c>
      <c r="DC58" s="18" t="n">
        <f aca="false">IF($D58="",0,MAX(IFERROR(INDEX($H$5:$H57,MATCH(--TRIM(MID(SUBSTITUTE(SUBSTITUTE($D58," ",""),",",REPT(" ",20)),1,20)),$A$5:$A57,0)),0),IFERROR(INDEX($H$5:$H57,MATCH(--TRIM(MID(SUBSTITUTE(SUBSTITUTE($D58," ",""),",",REPT(" ",20)),21,20)),$A$5:$A57,0)),0),IFERROR(INDEX($H$5:$H57,MATCH(--TRIM(MID(SUBSTITUTE(SUBSTITUTE($D58," ",""),",",REPT(" ",20)),41,20)),$A$5:$A57,0)),0),IFERROR(INDEX($H$5:$H57,MATCH(--TRIM(MID(SUBSTITUTE(SUBSTITUTE($D58," ",""),",",REPT(" ",20)),61,20)),$A$5:$A57,0)),0),IFERROR(INDEX($H$5:$H57,MATCH(--TRIM(MID(SUBSTITUTE(SUBSTITUTE($D58," ",""),",",REPT(" ",20)),81,20)),$A$5:$A57,0)),0),IFERROR(INDEX($H$5:$H57,MATCH(--TRIM(MID(SUBSTITUTE(SUBSTITUTE($D58," ",""),",",REPT(" ",20)),101,20)),$A$5:$A57,0)),0)))</f>
        <v>0</v>
      </c>
      <c r="DD58" s="18" t="n">
        <f aca="false">IF($D58="",0,LEN(SUBSTITUTE($D58," ",""))-LEN(SUBSTITUTE(SUBSTITUTE($D58," ",""),",",""))+1)</f>
        <v>0</v>
      </c>
      <c r="DE58" s="18" t="n">
        <f aca="false">IF($D58="",0,IFERROR(--ISNUMBER(MATCH(--TRIM(MID(SUBSTITUTE(SUBSTITUTE($D58," ",""),",",REPT(" ",20)),1,20)),$A$5:$A57,0)),0)+IFERROR(--ISNUMBER(MATCH(--TRIM(MID(SUBSTITUTE(SUBSTITUTE($D58," ",""),",",REPT(" ",20)),21,20)),$A$5:$A57,0)),0)+IFERROR(--ISNUMBER(MATCH(--TRIM(MID(SUBSTITUTE(SUBSTITUTE($D58," ",""),",",REPT(" ",20)),41,20)),$A$5:$A57,0)),0)+IFERROR(--ISNUMBER(MATCH(--TRIM(MID(SUBSTITUTE(SUBSTITUTE($D58," ",""),",",REPT(" ",20)),61,20)),$A$5:$A57,0)),0)+IFERROR(--ISNUMBER(MATCH(--TRIM(MID(SUBSTITUTE(SUBSTITUTE($D58," ",""),",",REPT(" ",20)),81,20)),$A$5:$A57,0)),0)+IFERROR(--ISNUMBER(MATCH(--TRIM(MID(SUBSTITUTE(SUBSTITUTE($D58," ",""),",",REPT(" ",20)),101,20)),$A$5:$A57,0)),0))</f>
        <v>0</v>
      </c>
    </row>
    <row r="59" customFormat="false" ht="15" hidden="false" customHeight="false" outlineLevel="0" collapsed="false">
      <c r="A59" s="13"/>
      <c r="B59" s="14"/>
      <c r="C59" s="13"/>
      <c r="D59" s="14"/>
      <c r="E59" s="14"/>
      <c r="F59" s="13"/>
      <c r="G59" s="15" t="str">
        <f aca="false">IF($B59="","",IF(OR($D59="",DC59=0),IF(parameters!$B$6=5,WORKDAY($G$1-1,1),$G$1),IF(parameters!$B$6=5,WORKDAY(DC59,1),DC59+1)))</f>
        <v/>
      </c>
      <c r="H59" s="15" t="n">
        <f aca="false">IF(OR($B59="",$C59=""),0,IF(parameters!$B$6=5,WORKDAY($G59-1,$C59),$G59+$C59-1))</f>
        <v>0</v>
      </c>
      <c r="I59" s="13"/>
      <c r="J59" s="16" t="str">
        <f aca="false">IF(OR($B59="",$D59=""),"",IF(DE59&lt;DD59,"predecessor is below this row",IF(AND(DC59&gt;0,$G59&lt;=DC59),"pinned before a predecessor ends","")))</f>
        <v/>
      </c>
      <c r="DC59" s="18" t="n">
        <f aca="false">IF($D59="",0,MAX(IFERROR(INDEX($H$5:$H58,MATCH(--TRIM(MID(SUBSTITUTE(SUBSTITUTE($D59," ",""),",",REPT(" ",20)),1,20)),$A$5:$A58,0)),0),IFERROR(INDEX($H$5:$H58,MATCH(--TRIM(MID(SUBSTITUTE(SUBSTITUTE($D59," ",""),",",REPT(" ",20)),21,20)),$A$5:$A58,0)),0),IFERROR(INDEX($H$5:$H58,MATCH(--TRIM(MID(SUBSTITUTE(SUBSTITUTE($D59," ",""),",",REPT(" ",20)),41,20)),$A$5:$A58,0)),0),IFERROR(INDEX($H$5:$H58,MATCH(--TRIM(MID(SUBSTITUTE(SUBSTITUTE($D59," ",""),",",REPT(" ",20)),61,20)),$A$5:$A58,0)),0),IFERROR(INDEX($H$5:$H58,MATCH(--TRIM(MID(SUBSTITUTE(SUBSTITUTE($D59," ",""),",",REPT(" ",20)),81,20)),$A$5:$A58,0)),0),IFERROR(INDEX($H$5:$H58,MATCH(--TRIM(MID(SUBSTITUTE(SUBSTITUTE($D59," ",""),",",REPT(" ",20)),101,20)),$A$5:$A58,0)),0)))</f>
        <v>0</v>
      </c>
      <c r="DD59" s="18" t="n">
        <f aca="false">IF($D59="",0,LEN(SUBSTITUTE($D59," ",""))-LEN(SUBSTITUTE(SUBSTITUTE($D59," ",""),",",""))+1)</f>
        <v>0</v>
      </c>
      <c r="DE59" s="18" t="n">
        <f aca="false">IF($D59="",0,IFERROR(--ISNUMBER(MATCH(--TRIM(MID(SUBSTITUTE(SUBSTITUTE($D59," ",""),",",REPT(" ",20)),1,20)),$A$5:$A58,0)),0)+IFERROR(--ISNUMBER(MATCH(--TRIM(MID(SUBSTITUTE(SUBSTITUTE($D59," ",""),",",REPT(" ",20)),21,20)),$A$5:$A58,0)),0)+IFERROR(--ISNUMBER(MATCH(--TRIM(MID(SUBSTITUTE(SUBSTITUTE($D59," ",""),",",REPT(" ",20)),41,20)),$A$5:$A58,0)),0)+IFERROR(--ISNUMBER(MATCH(--TRIM(MID(SUBSTITUTE(SUBSTITUTE($D59," ",""),",",REPT(" ",20)),61,20)),$A$5:$A58,0)),0)+IFERROR(--ISNUMBER(MATCH(--TRIM(MID(SUBSTITUTE(SUBSTITUTE($D59," ",""),",",REPT(" ",20)),81,20)),$A$5:$A58,0)),0)+IFERROR(--ISNUMBER(MATCH(--TRIM(MID(SUBSTITUTE(SUBSTITUTE($D59," ",""),",",REPT(" ",20)),101,20)),$A$5:$A58,0)),0))</f>
        <v>0</v>
      </c>
    </row>
    <row r="60" customFormat="false" ht="15" hidden="false" customHeight="false" outlineLevel="0" collapsed="false">
      <c r="A60" s="13"/>
      <c r="B60" s="14"/>
      <c r="C60" s="13"/>
      <c r="D60" s="14"/>
      <c r="E60" s="14"/>
      <c r="F60" s="13"/>
      <c r="G60" s="15" t="str">
        <f aca="false">IF($B60="","",IF(OR($D60="",DC60=0),IF(parameters!$B$6=5,WORKDAY($G$1-1,1),$G$1),IF(parameters!$B$6=5,WORKDAY(DC60,1),DC60+1)))</f>
        <v/>
      </c>
      <c r="H60" s="15" t="n">
        <f aca="false">IF(OR($B60="",$C60=""),0,IF(parameters!$B$6=5,WORKDAY($G60-1,$C60),$G60+$C60-1))</f>
        <v>0</v>
      </c>
      <c r="I60" s="13"/>
      <c r="J60" s="16" t="str">
        <f aca="false">IF(OR($B60="",$D60=""),"",IF(DE60&lt;DD60,"predecessor is below this row",IF(AND(DC60&gt;0,$G60&lt;=DC60),"pinned before a predecessor ends","")))</f>
        <v/>
      </c>
      <c r="DC60" s="18" t="n">
        <f aca="false">IF($D60="",0,MAX(IFERROR(INDEX($H$5:$H59,MATCH(--TRIM(MID(SUBSTITUTE(SUBSTITUTE($D60," ",""),",",REPT(" ",20)),1,20)),$A$5:$A59,0)),0),IFERROR(INDEX($H$5:$H59,MATCH(--TRIM(MID(SUBSTITUTE(SUBSTITUTE($D60," ",""),",",REPT(" ",20)),21,20)),$A$5:$A59,0)),0),IFERROR(INDEX($H$5:$H59,MATCH(--TRIM(MID(SUBSTITUTE(SUBSTITUTE($D60," ",""),",",REPT(" ",20)),41,20)),$A$5:$A59,0)),0),IFERROR(INDEX($H$5:$H59,MATCH(--TRIM(MID(SUBSTITUTE(SUBSTITUTE($D60," ",""),",",REPT(" ",20)),61,20)),$A$5:$A59,0)),0),IFERROR(INDEX($H$5:$H59,MATCH(--TRIM(MID(SUBSTITUTE(SUBSTITUTE($D60," ",""),",",REPT(" ",20)),81,20)),$A$5:$A59,0)),0),IFERROR(INDEX($H$5:$H59,MATCH(--TRIM(MID(SUBSTITUTE(SUBSTITUTE($D60," ",""),",",REPT(" ",20)),101,20)),$A$5:$A59,0)),0)))</f>
        <v>0</v>
      </c>
      <c r="DD60" s="18" t="n">
        <f aca="false">IF($D60="",0,LEN(SUBSTITUTE($D60," ",""))-LEN(SUBSTITUTE(SUBSTITUTE($D60," ",""),",",""))+1)</f>
        <v>0</v>
      </c>
      <c r="DE60" s="18" t="n">
        <f aca="false">IF($D60="",0,IFERROR(--ISNUMBER(MATCH(--TRIM(MID(SUBSTITUTE(SUBSTITUTE($D60," ",""),",",REPT(" ",20)),1,20)),$A$5:$A59,0)),0)+IFERROR(--ISNUMBER(MATCH(--TRIM(MID(SUBSTITUTE(SUBSTITUTE($D60," ",""),",",REPT(" ",20)),21,20)),$A$5:$A59,0)),0)+IFERROR(--ISNUMBER(MATCH(--TRIM(MID(SUBSTITUTE(SUBSTITUTE($D60," ",""),",",REPT(" ",20)),41,20)),$A$5:$A59,0)),0)+IFERROR(--ISNUMBER(MATCH(--TRIM(MID(SUBSTITUTE(SUBSTITUTE($D60," ",""),",",REPT(" ",20)),61,20)),$A$5:$A59,0)),0)+IFERROR(--ISNUMBER(MATCH(--TRIM(MID(SUBSTITUTE(SUBSTITUTE($D60," ",""),",",REPT(" ",20)),81,20)),$A$5:$A59,0)),0)+IFERROR(--ISNUMBER(MATCH(--TRIM(MID(SUBSTITUTE(SUBSTITUTE($D60," ",""),",",REPT(" ",20)),101,20)),$A$5:$A59,0)),0))</f>
        <v>0</v>
      </c>
    </row>
    <row r="61" customFormat="false" ht="15" hidden="false" customHeight="false" outlineLevel="0" collapsed="false">
      <c r="A61" s="13"/>
      <c r="B61" s="14"/>
      <c r="C61" s="13"/>
      <c r="D61" s="14"/>
      <c r="E61" s="14"/>
      <c r="F61" s="13"/>
      <c r="G61" s="15" t="str">
        <f aca="false">IF($B61="","",IF(OR($D61="",DC61=0),IF(parameters!$B$6=5,WORKDAY($G$1-1,1),$G$1),IF(parameters!$B$6=5,WORKDAY(DC61,1),DC61+1)))</f>
        <v/>
      </c>
      <c r="H61" s="15" t="n">
        <f aca="false">IF(OR($B61="",$C61=""),0,IF(parameters!$B$6=5,WORKDAY($G61-1,$C61),$G61+$C61-1))</f>
        <v>0</v>
      </c>
      <c r="I61" s="13"/>
      <c r="J61" s="16" t="str">
        <f aca="false">IF(OR($B61="",$D61=""),"",IF(DE61&lt;DD61,"predecessor is below this row",IF(AND(DC61&gt;0,$G61&lt;=DC61),"pinned before a predecessor ends","")))</f>
        <v/>
      </c>
      <c r="DC61" s="18" t="n">
        <f aca="false">IF($D61="",0,MAX(IFERROR(INDEX($H$5:$H60,MATCH(--TRIM(MID(SUBSTITUTE(SUBSTITUTE($D61," ",""),",",REPT(" ",20)),1,20)),$A$5:$A60,0)),0),IFERROR(INDEX($H$5:$H60,MATCH(--TRIM(MID(SUBSTITUTE(SUBSTITUTE($D61," ",""),",",REPT(" ",20)),21,20)),$A$5:$A60,0)),0),IFERROR(INDEX($H$5:$H60,MATCH(--TRIM(MID(SUBSTITUTE(SUBSTITUTE($D61," ",""),",",REPT(" ",20)),41,20)),$A$5:$A60,0)),0),IFERROR(INDEX($H$5:$H60,MATCH(--TRIM(MID(SUBSTITUTE(SUBSTITUTE($D61," ",""),",",REPT(" ",20)),61,20)),$A$5:$A60,0)),0),IFERROR(INDEX($H$5:$H60,MATCH(--TRIM(MID(SUBSTITUTE(SUBSTITUTE($D61," ",""),",",REPT(" ",20)),81,20)),$A$5:$A60,0)),0),IFERROR(INDEX($H$5:$H60,MATCH(--TRIM(MID(SUBSTITUTE(SUBSTITUTE($D61," ",""),",",REPT(" ",20)),101,20)),$A$5:$A60,0)),0)))</f>
        <v>0</v>
      </c>
      <c r="DD61" s="18" t="n">
        <f aca="false">IF($D61="",0,LEN(SUBSTITUTE($D61," ",""))-LEN(SUBSTITUTE(SUBSTITUTE($D61," ",""),",",""))+1)</f>
        <v>0</v>
      </c>
      <c r="DE61" s="18" t="n">
        <f aca="false">IF($D61="",0,IFERROR(--ISNUMBER(MATCH(--TRIM(MID(SUBSTITUTE(SUBSTITUTE($D61," ",""),",",REPT(" ",20)),1,20)),$A$5:$A60,0)),0)+IFERROR(--ISNUMBER(MATCH(--TRIM(MID(SUBSTITUTE(SUBSTITUTE($D61," ",""),",",REPT(" ",20)),21,20)),$A$5:$A60,0)),0)+IFERROR(--ISNUMBER(MATCH(--TRIM(MID(SUBSTITUTE(SUBSTITUTE($D61," ",""),",",REPT(" ",20)),41,20)),$A$5:$A60,0)),0)+IFERROR(--ISNUMBER(MATCH(--TRIM(MID(SUBSTITUTE(SUBSTITUTE($D61," ",""),",",REPT(" ",20)),61,20)),$A$5:$A60,0)),0)+IFERROR(--ISNUMBER(MATCH(--TRIM(MID(SUBSTITUTE(SUBSTITUTE($D61," ",""),",",REPT(" ",20)),81,20)),$A$5:$A60,0)),0)+IFERROR(--ISNUMBER(MATCH(--TRIM(MID(SUBSTITUTE(SUBSTITUTE($D61," ",""),",",REPT(" ",20)),101,20)),$A$5:$A60,0)),0))</f>
        <v>0</v>
      </c>
    </row>
    <row r="62" customFormat="false" ht="15" hidden="false" customHeight="false" outlineLevel="0" collapsed="false">
      <c r="A62" s="13"/>
      <c r="B62" s="14"/>
      <c r="C62" s="13"/>
      <c r="D62" s="14"/>
      <c r="E62" s="14"/>
      <c r="F62" s="13"/>
      <c r="G62" s="15" t="str">
        <f aca="false">IF($B62="","",IF(OR($D62="",DC62=0),IF(parameters!$B$6=5,WORKDAY($G$1-1,1),$G$1),IF(parameters!$B$6=5,WORKDAY(DC62,1),DC62+1)))</f>
        <v/>
      </c>
      <c r="H62" s="15" t="n">
        <f aca="false">IF(OR($B62="",$C62=""),0,IF(parameters!$B$6=5,WORKDAY($G62-1,$C62),$G62+$C62-1))</f>
        <v>0</v>
      </c>
      <c r="I62" s="13"/>
      <c r="J62" s="16" t="str">
        <f aca="false">IF(OR($B62="",$D62=""),"",IF(DE62&lt;DD62,"predecessor is below this row",IF(AND(DC62&gt;0,$G62&lt;=DC62),"pinned before a predecessor ends","")))</f>
        <v/>
      </c>
      <c r="DC62" s="18" t="n">
        <f aca="false">IF($D62="",0,MAX(IFERROR(INDEX($H$5:$H61,MATCH(--TRIM(MID(SUBSTITUTE(SUBSTITUTE($D62," ",""),",",REPT(" ",20)),1,20)),$A$5:$A61,0)),0),IFERROR(INDEX($H$5:$H61,MATCH(--TRIM(MID(SUBSTITUTE(SUBSTITUTE($D62," ",""),",",REPT(" ",20)),21,20)),$A$5:$A61,0)),0),IFERROR(INDEX($H$5:$H61,MATCH(--TRIM(MID(SUBSTITUTE(SUBSTITUTE($D62," ",""),",",REPT(" ",20)),41,20)),$A$5:$A61,0)),0),IFERROR(INDEX($H$5:$H61,MATCH(--TRIM(MID(SUBSTITUTE(SUBSTITUTE($D62," ",""),",",REPT(" ",20)),61,20)),$A$5:$A61,0)),0),IFERROR(INDEX($H$5:$H61,MATCH(--TRIM(MID(SUBSTITUTE(SUBSTITUTE($D62," ",""),",",REPT(" ",20)),81,20)),$A$5:$A61,0)),0),IFERROR(INDEX($H$5:$H61,MATCH(--TRIM(MID(SUBSTITUTE(SUBSTITUTE($D62," ",""),",",REPT(" ",20)),101,20)),$A$5:$A61,0)),0)))</f>
        <v>0</v>
      </c>
      <c r="DD62" s="18" t="n">
        <f aca="false">IF($D62="",0,LEN(SUBSTITUTE($D62," ",""))-LEN(SUBSTITUTE(SUBSTITUTE($D62," ",""),",",""))+1)</f>
        <v>0</v>
      </c>
      <c r="DE62" s="18" t="n">
        <f aca="false">IF($D62="",0,IFERROR(--ISNUMBER(MATCH(--TRIM(MID(SUBSTITUTE(SUBSTITUTE($D62," ",""),",",REPT(" ",20)),1,20)),$A$5:$A61,0)),0)+IFERROR(--ISNUMBER(MATCH(--TRIM(MID(SUBSTITUTE(SUBSTITUTE($D62," ",""),",",REPT(" ",20)),21,20)),$A$5:$A61,0)),0)+IFERROR(--ISNUMBER(MATCH(--TRIM(MID(SUBSTITUTE(SUBSTITUTE($D62," ",""),",",REPT(" ",20)),41,20)),$A$5:$A61,0)),0)+IFERROR(--ISNUMBER(MATCH(--TRIM(MID(SUBSTITUTE(SUBSTITUTE($D62," ",""),",",REPT(" ",20)),61,20)),$A$5:$A61,0)),0)+IFERROR(--ISNUMBER(MATCH(--TRIM(MID(SUBSTITUTE(SUBSTITUTE($D62," ",""),",",REPT(" ",20)),81,20)),$A$5:$A61,0)),0)+IFERROR(--ISNUMBER(MATCH(--TRIM(MID(SUBSTITUTE(SUBSTITUTE($D62," ",""),",",REPT(" ",20)),101,20)),$A$5:$A61,0)),0))</f>
        <v>0</v>
      </c>
    </row>
    <row r="63" customFormat="false" ht="15" hidden="false" customHeight="false" outlineLevel="0" collapsed="false">
      <c r="A63" s="13"/>
      <c r="B63" s="14"/>
      <c r="C63" s="13"/>
      <c r="D63" s="14"/>
      <c r="E63" s="14"/>
      <c r="F63" s="13"/>
      <c r="G63" s="15" t="str">
        <f aca="false">IF($B63="","",IF(OR($D63="",DC63=0),IF(parameters!$B$6=5,WORKDAY($G$1-1,1),$G$1),IF(parameters!$B$6=5,WORKDAY(DC63,1),DC63+1)))</f>
        <v/>
      </c>
      <c r="H63" s="15" t="n">
        <f aca="false">IF(OR($B63="",$C63=""),0,IF(parameters!$B$6=5,WORKDAY($G63-1,$C63),$G63+$C63-1))</f>
        <v>0</v>
      </c>
      <c r="I63" s="13"/>
      <c r="J63" s="16" t="str">
        <f aca="false">IF(OR($B63="",$D63=""),"",IF(DE63&lt;DD63,"predecessor is below this row",IF(AND(DC63&gt;0,$G63&lt;=DC63),"pinned before a predecessor ends","")))</f>
        <v/>
      </c>
      <c r="DC63" s="18" t="n">
        <f aca="false">IF($D63="",0,MAX(IFERROR(INDEX($H$5:$H62,MATCH(--TRIM(MID(SUBSTITUTE(SUBSTITUTE($D63," ",""),",",REPT(" ",20)),1,20)),$A$5:$A62,0)),0),IFERROR(INDEX($H$5:$H62,MATCH(--TRIM(MID(SUBSTITUTE(SUBSTITUTE($D63," ",""),",",REPT(" ",20)),21,20)),$A$5:$A62,0)),0),IFERROR(INDEX($H$5:$H62,MATCH(--TRIM(MID(SUBSTITUTE(SUBSTITUTE($D63," ",""),",",REPT(" ",20)),41,20)),$A$5:$A62,0)),0),IFERROR(INDEX($H$5:$H62,MATCH(--TRIM(MID(SUBSTITUTE(SUBSTITUTE($D63," ",""),",",REPT(" ",20)),61,20)),$A$5:$A62,0)),0),IFERROR(INDEX($H$5:$H62,MATCH(--TRIM(MID(SUBSTITUTE(SUBSTITUTE($D63," ",""),",",REPT(" ",20)),81,20)),$A$5:$A62,0)),0),IFERROR(INDEX($H$5:$H62,MATCH(--TRIM(MID(SUBSTITUTE(SUBSTITUTE($D63," ",""),",",REPT(" ",20)),101,20)),$A$5:$A62,0)),0)))</f>
        <v>0</v>
      </c>
      <c r="DD63" s="18" t="n">
        <f aca="false">IF($D63="",0,LEN(SUBSTITUTE($D63," ",""))-LEN(SUBSTITUTE(SUBSTITUTE($D63," ",""),",",""))+1)</f>
        <v>0</v>
      </c>
      <c r="DE63" s="18" t="n">
        <f aca="false">IF($D63="",0,IFERROR(--ISNUMBER(MATCH(--TRIM(MID(SUBSTITUTE(SUBSTITUTE($D63," ",""),",",REPT(" ",20)),1,20)),$A$5:$A62,0)),0)+IFERROR(--ISNUMBER(MATCH(--TRIM(MID(SUBSTITUTE(SUBSTITUTE($D63," ",""),",",REPT(" ",20)),21,20)),$A$5:$A62,0)),0)+IFERROR(--ISNUMBER(MATCH(--TRIM(MID(SUBSTITUTE(SUBSTITUTE($D63," ",""),",",REPT(" ",20)),41,20)),$A$5:$A62,0)),0)+IFERROR(--ISNUMBER(MATCH(--TRIM(MID(SUBSTITUTE(SUBSTITUTE($D63," ",""),",",REPT(" ",20)),61,20)),$A$5:$A62,0)),0)+IFERROR(--ISNUMBER(MATCH(--TRIM(MID(SUBSTITUTE(SUBSTITUTE($D63," ",""),",",REPT(" ",20)),81,20)),$A$5:$A62,0)),0)+IFERROR(--ISNUMBER(MATCH(--TRIM(MID(SUBSTITUTE(SUBSTITUTE($D63," ",""),",",REPT(" ",20)),101,20)),$A$5:$A62,0)),0))</f>
        <v>0</v>
      </c>
    </row>
    <row r="64" customFormat="false" ht="15" hidden="false" customHeight="false" outlineLevel="0" collapsed="false">
      <c r="A64" s="13"/>
      <c r="B64" s="14"/>
      <c r="C64" s="13"/>
      <c r="D64" s="14"/>
      <c r="E64" s="14"/>
      <c r="F64" s="13"/>
      <c r="G64" s="15" t="str">
        <f aca="false">IF($B64="","",IF(OR($D64="",DC64=0),IF(parameters!$B$6=5,WORKDAY($G$1-1,1),$G$1),IF(parameters!$B$6=5,WORKDAY(DC64,1),DC64+1)))</f>
        <v/>
      </c>
      <c r="H64" s="15" t="n">
        <f aca="false">IF(OR($B64="",$C64=""),0,IF(parameters!$B$6=5,WORKDAY($G64-1,$C64),$G64+$C64-1))</f>
        <v>0</v>
      </c>
      <c r="I64" s="13"/>
      <c r="J64" s="16" t="str">
        <f aca="false">IF(OR($B64="",$D64=""),"",IF(DE64&lt;DD64,"predecessor is below this row",IF(AND(DC64&gt;0,$G64&lt;=DC64),"pinned before a predecessor ends","")))</f>
        <v/>
      </c>
      <c r="DC64" s="18" t="n">
        <f aca="false">IF($D64="",0,MAX(IFERROR(INDEX($H$5:$H63,MATCH(--TRIM(MID(SUBSTITUTE(SUBSTITUTE($D64," ",""),",",REPT(" ",20)),1,20)),$A$5:$A63,0)),0),IFERROR(INDEX($H$5:$H63,MATCH(--TRIM(MID(SUBSTITUTE(SUBSTITUTE($D64," ",""),",",REPT(" ",20)),21,20)),$A$5:$A63,0)),0),IFERROR(INDEX($H$5:$H63,MATCH(--TRIM(MID(SUBSTITUTE(SUBSTITUTE($D64," ",""),",",REPT(" ",20)),41,20)),$A$5:$A63,0)),0),IFERROR(INDEX($H$5:$H63,MATCH(--TRIM(MID(SUBSTITUTE(SUBSTITUTE($D64," ",""),",",REPT(" ",20)),61,20)),$A$5:$A63,0)),0),IFERROR(INDEX($H$5:$H63,MATCH(--TRIM(MID(SUBSTITUTE(SUBSTITUTE($D64," ",""),",",REPT(" ",20)),81,20)),$A$5:$A63,0)),0),IFERROR(INDEX($H$5:$H63,MATCH(--TRIM(MID(SUBSTITUTE(SUBSTITUTE($D64," ",""),",",REPT(" ",20)),101,20)),$A$5:$A63,0)),0)))</f>
        <v>0</v>
      </c>
      <c r="DD64" s="18" t="n">
        <f aca="false">IF($D64="",0,LEN(SUBSTITUTE($D64," ",""))-LEN(SUBSTITUTE(SUBSTITUTE($D64," ",""),",",""))+1)</f>
        <v>0</v>
      </c>
      <c r="DE64" s="18" t="n">
        <f aca="false">IF($D64="",0,IFERROR(--ISNUMBER(MATCH(--TRIM(MID(SUBSTITUTE(SUBSTITUTE($D64," ",""),",",REPT(" ",20)),1,20)),$A$5:$A63,0)),0)+IFERROR(--ISNUMBER(MATCH(--TRIM(MID(SUBSTITUTE(SUBSTITUTE($D64," ",""),",",REPT(" ",20)),21,20)),$A$5:$A63,0)),0)+IFERROR(--ISNUMBER(MATCH(--TRIM(MID(SUBSTITUTE(SUBSTITUTE($D64," ",""),",",REPT(" ",20)),41,20)),$A$5:$A63,0)),0)+IFERROR(--ISNUMBER(MATCH(--TRIM(MID(SUBSTITUTE(SUBSTITUTE($D64," ",""),",",REPT(" ",20)),61,20)),$A$5:$A63,0)),0)+IFERROR(--ISNUMBER(MATCH(--TRIM(MID(SUBSTITUTE(SUBSTITUTE($D64," ",""),",",REPT(" ",20)),81,20)),$A$5:$A63,0)),0)+IFERROR(--ISNUMBER(MATCH(--TRIM(MID(SUBSTITUTE(SUBSTITUTE($D64," ",""),",",REPT(" ",20)),101,20)),$A$5:$A63,0)),0))</f>
        <v>0</v>
      </c>
    </row>
    <row r="66" customFormat="false" ht="15" hidden="false" customHeight="false" outlineLevel="0" collapsed="false">
      <c r="B66" s="19" t="s">
        <v>94</v>
      </c>
      <c r="D66" s="20" t="s">
        <v>95</v>
      </c>
      <c r="F66" s="21" t="s">
        <v>96</v>
      </c>
    </row>
    <row r="67" customFormat="false" ht="15" hidden="false" customHeight="false" outlineLevel="0" collapsed="false">
      <c r="B67" s="22" t="str">
        <f aca="false">IF(resources!A5="","",resources!A5)</f>
        <v>Crew</v>
      </c>
      <c r="F67" s="23" t="n">
        <f aca="false">IF(resources!A5="","",resources!B5)</f>
        <v>3</v>
      </c>
      <c r="K67" s="24" t="n">
        <f aca="false">IF($B67="","",IF(AND(parameters!$B$6=5,WEEKDAY(K$4,2)&gt;5),0,SUMPRODUCT(($E$5:$E$64=$B67)*($G$5:$G$64&lt;=K$4)*($H$5:$H$64&gt;=K$4)*$F$5:$F$64)))</f>
        <v>2</v>
      </c>
      <c r="L67" s="24" t="n">
        <f aca="false">IF($B67="","",IF(AND(parameters!$B$6=5,WEEKDAY(L$4,2)&gt;5),0,SUMPRODUCT(($E$5:$E$64=$B67)*($G$5:$G$64&lt;=L$4)*($H$5:$H$64&gt;=L$4)*$F$5:$F$64)))</f>
        <v>2</v>
      </c>
      <c r="M67" s="24" t="n">
        <f aca="false">IF($B67="","",IF(AND(parameters!$B$6=5,WEEKDAY(M$4,2)&gt;5),0,SUMPRODUCT(($E$5:$E$64=$B67)*($G$5:$G$64&lt;=M$4)*($H$5:$H$64&gt;=M$4)*$F$5:$F$64)))</f>
        <v>2</v>
      </c>
      <c r="N67" s="24" t="n">
        <f aca="false">IF($B67="","",IF(AND(parameters!$B$6=5,WEEKDAY(N$4,2)&gt;5),0,SUMPRODUCT(($E$5:$E$64=$B67)*($G$5:$G$64&lt;=N$4)*($H$5:$H$64&gt;=N$4)*$F$5:$F$64)))</f>
        <v>3</v>
      </c>
      <c r="O67" s="24" t="n">
        <f aca="false">IF($B67="","",IF(AND(parameters!$B$6=5,WEEKDAY(O$4,2)&gt;5),0,SUMPRODUCT(($E$5:$E$64=$B67)*($G$5:$G$64&lt;=O$4)*($H$5:$H$64&gt;=O$4)*$F$5:$F$64)))</f>
        <v>3</v>
      </c>
      <c r="P67" s="24" t="n">
        <f aca="false">IF($B67="","",IF(AND(parameters!$B$6=5,WEEKDAY(P$4,2)&gt;5),0,SUMPRODUCT(($E$5:$E$64=$B67)*($G$5:$G$64&lt;=P$4)*($H$5:$H$64&gt;=P$4)*$F$5:$F$64)))</f>
        <v>0</v>
      </c>
      <c r="Q67" s="24" t="n">
        <f aca="false">IF($B67="","",IF(AND(parameters!$B$6=5,WEEKDAY(Q$4,2)&gt;5),0,SUMPRODUCT(($E$5:$E$64=$B67)*($G$5:$G$64&lt;=Q$4)*($H$5:$H$64&gt;=Q$4)*$F$5:$F$64)))</f>
        <v>0</v>
      </c>
      <c r="R67" s="24" t="n">
        <f aca="false">IF($B67="","",IF(AND(parameters!$B$6=5,WEEKDAY(R$4,2)&gt;5),0,SUMPRODUCT(($E$5:$E$64=$B67)*($G$5:$G$64&lt;=R$4)*($H$5:$H$64&gt;=R$4)*$F$5:$F$64)))</f>
        <v>3</v>
      </c>
      <c r="S67" s="24" t="n">
        <f aca="false">IF($B67="","",IF(AND(parameters!$B$6=5,WEEKDAY(S$4,2)&gt;5),0,SUMPRODUCT(($E$5:$E$64=$B67)*($G$5:$G$64&lt;=S$4)*($H$5:$H$64&gt;=S$4)*$F$5:$F$64)))</f>
        <v>3</v>
      </c>
      <c r="T67" s="24" t="n">
        <f aca="false">IF($B67="","",IF(AND(parameters!$B$6=5,WEEKDAY(T$4,2)&gt;5),0,SUMPRODUCT(($E$5:$E$64=$B67)*($G$5:$G$64&lt;=T$4)*($H$5:$H$64&gt;=T$4)*$F$5:$F$64)))</f>
        <v>3</v>
      </c>
      <c r="U67" s="24" t="n">
        <f aca="false">IF($B67="","",IF(AND(parameters!$B$6=5,WEEKDAY(U$4,2)&gt;5),0,SUMPRODUCT(($E$5:$E$64=$B67)*($G$5:$G$64&lt;=U$4)*($H$5:$H$64&gt;=U$4)*$F$5:$F$64)))</f>
        <v>0</v>
      </c>
      <c r="V67" s="24" t="n">
        <f aca="false">IF($B67="","",IF(AND(parameters!$B$6=5,WEEKDAY(V$4,2)&gt;5),0,SUMPRODUCT(($E$5:$E$64=$B67)*($G$5:$G$64&lt;=V$4)*($H$5:$H$64&gt;=V$4)*$F$5:$F$64)))</f>
        <v>0</v>
      </c>
      <c r="W67" s="24" t="n">
        <f aca="false">IF($B67="","",IF(AND(parameters!$B$6=5,WEEKDAY(W$4,2)&gt;5),0,SUMPRODUCT(($E$5:$E$64=$B67)*($G$5:$G$64&lt;=W$4)*($H$5:$H$64&gt;=W$4)*$F$5:$F$64)))</f>
        <v>0</v>
      </c>
      <c r="X67" s="24" t="n">
        <f aca="false">IF($B67="","",IF(AND(parameters!$B$6=5,WEEKDAY(X$4,2)&gt;5),0,SUMPRODUCT(($E$5:$E$64=$B67)*($G$5:$G$64&lt;=X$4)*($H$5:$H$64&gt;=X$4)*$F$5:$F$64)))</f>
        <v>0</v>
      </c>
      <c r="Y67" s="24" t="n">
        <f aca="false">IF($B67="","",IF(AND(parameters!$B$6=5,WEEKDAY(Y$4,2)&gt;5),0,SUMPRODUCT(($E$5:$E$64=$B67)*($G$5:$G$64&lt;=Y$4)*($H$5:$H$64&gt;=Y$4)*$F$5:$F$64)))</f>
        <v>0</v>
      </c>
      <c r="Z67" s="24" t="n">
        <f aca="false">IF($B67="","",IF(AND(parameters!$B$6=5,WEEKDAY(Z$4,2)&gt;5),0,SUMPRODUCT(($E$5:$E$64=$B67)*($G$5:$G$64&lt;=Z$4)*($H$5:$H$64&gt;=Z$4)*$F$5:$F$64)))</f>
        <v>0</v>
      </c>
      <c r="AA67" s="24" t="n">
        <f aca="false">IF($B67="","",IF(AND(parameters!$B$6=5,WEEKDAY(AA$4,2)&gt;5),0,SUMPRODUCT(($E$5:$E$64=$B67)*($G$5:$G$64&lt;=AA$4)*($H$5:$H$64&gt;=AA$4)*$F$5:$F$64)))</f>
        <v>3</v>
      </c>
      <c r="AB67" s="24" t="n">
        <f aca="false">IF($B67="","",IF(AND(parameters!$B$6=5,WEEKDAY(AB$4,2)&gt;5),0,SUMPRODUCT(($E$5:$E$64=$B67)*($G$5:$G$64&lt;=AB$4)*($H$5:$H$64&gt;=AB$4)*$F$5:$F$64)))</f>
        <v>3</v>
      </c>
      <c r="AC67" s="24" t="n">
        <f aca="false">IF($B67="","",IF(AND(parameters!$B$6=5,WEEKDAY(AC$4,2)&gt;5),0,SUMPRODUCT(($E$5:$E$64=$B67)*($G$5:$G$64&lt;=AC$4)*($H$5:$H$64&gt;=AC$4)*$F$5:$F$64)))</f>
        <v>3</v>
      </c>
      <c r="AD67" s="24" t="n">
        <f aca="false">IF($B67="","",IF(AND(parameters!$B$6=5,WEEKDAY(AD$4,2)&gt;5),0,SUMPRODUCT(($E$5:$E$64=$B67)*($G$5:$G$64&lt;=AD$4)*($H$5:$H$64&gt;=AD$4)*$F$5:$F$64)))</f>
        <v>0</v>
      </c>
      <c r="AE67" s="24" t="n">
        <f aca="false">IF($B67="","",IF(AND(parameters!$B$6=5,WEEKDAY(AE$4,2)&gt;5),0,SUMPRODUCT(($E$5:$E$64=$B67)*($G$5:$G$64&lt;=AE$4)*($H$5:$H$64&gt;=AE$4)*$F$5:$F$64)))</f>
        <v>0</v>
      </c>
      <c r="AF67" s="24" t="n">
        <f aca="false">IF($B67="","",IF(AND(parameters!$B$6=5,WEEKDAY(AF$4,2)&gt;5),0,SUMPRODUCT(($E$5:$E$64=$B67)*($G$5:$G$64&lt;=AF$4)*($H$5:$H$64&gt;=AF$4)*$F$5:$F$64)))</f>
        <v>3</v>
      </c>
      <c r="AG67" s="24" t="n">
        <f aca="false">IF($B67="","",IF(AND(parameters!$B$6=5,WEEKDAY(AG$4,2)&gt;5),0,SUMPRODUCT(($E$5:$E$64=$B67)*($G$5:$G$64&lt;=AG$4)*($H$5:$H$64&gt;=AG$4)*$F$5:$F$64)))</f>
        <v>3</v>
      </c>
      <c r="AH67" s="24" t="n">
        <f aca="false">IF($B67="","",IF(AND(parameters!$B$6=5,WEEKDAY(AH$4,2)&gt;5),0,SUMPRODUCT(($E$5:$E$64=$B67)*($G$5:$G$64&lt;=AH$4)*($H$5:$H$64&gt;=AH$4)*$F$5:$F$64)))</f>
        <v>3</v>
      </c>
      <c r="AI67" s="24" t="n">
        <f aca="false">IF($B67="","",IF(AND(parameters!$B$6=5,WEEKDAY(AI$4,2)&gt;5),0,SUMPRODUCT(($E$5:$E$64=$B67)*($G$5:$G$64&lt;=AI$4)*($H$5:$H$64&gt;=AI$4)*$F$5:$F$64)))</f>
        <v>3</v>
      </c>
      <c r="AJ67" s="24" t="n">
        <f aca="false">IF($B67="","",IF(AND(parameters!$B$6=5,WEEKDAY(AJ$4,2)&gt;5),0,SUMPRODUCT(($E$5:$E$64=$B67)*($G$5:$G$64&lt;=AJ$4)*($H$5:$H$64&gt;=AJ$4)*$F$5:$F$64)))</f>
        <v>3</v>
      </c>
      <c r="AK67" s="24" t="n">
        <f aca="false">IF($B67="","",IF(AND(parameters!$B$6=5,WEEKDAY(AK$4,2)&gt;5),0,SUMPRODUCT(($E$5:$E$64=$B67)*($G$5:$G$64&lt;=AK$4)*($H$5:$H$64&gt;=AK$4)*$F$5:$F$64)))</f>
        <v>0</v>
      </c>
      <c r="AL67" s="24" t="n">
        <f aca="false">IF($B67="","",IF(AND(parameters!$B$6=5,WEEKDAY(AL$4,2)&gt;5),0,SUMPRODUCT(($E$5:$E$64=$B67)*($G$5:$G$64&lt;=AL$4)*($H$5:$H$64&gt;=AL$4)*$F$5:$F$64)))</f>
        <v>0</v>
      </c>
      <c r="AM67" s="24" t="n">
        <f aca="false">IF($B67="","",IF(AND(parameters!$B$6=5,WEEKDAY(AM$4,2)&gt;5),0,SUMPRODUCT(($E$5:$E$64=$B67)*($G$5:$G$64&lt;=AM$4)*($H$5:$H$64&gt;=AM$4)*$F$5:$F$64)))</f>
        <v>3</v>
      </c>
      <c r="AN67" s="24" t="n">
        <f aca="false">IF($B67="","",IF(AND(parameters!$B$6=5,WEEKDAY(AN$4,2)&gt;5),0,SUMPRODUCT(($E$5:$E$64=$B67)*($G$5:$G$64&lt;=AN$4)*($H$5:$H$64&gt;=AN$4)*$F$5:$F$64)))</f>
        <v>3</v>
      </c>
      <c r="AO67" s="24" t="n">
        <f aca="false">IF($B67="","",IF(AND(parameters!$B$6=5,WEEKDAY(AO$4,2)&gt;5),0,SUMPRODUCT(($E$5:$E$64=$B67)*($G$5:$G$64&lt;=AO$4)*($H$5:$H$64&gt;=AO$4)*$F$5:$F$64)))</f>
        <v>3</v>
      </c>
      <c r="AP67" s="24" t="n">
        <f aca="false">IF($B67="","",IF(AND(parameters!$B$6=5,WEEKDAY(AP$4,2)&gt;5),0,SUMPRODUCT(($E$5:$E$64=$B67)*($G$5:$G$64&lt;=AP$4)*($H$5:$H$64&gt;=AP$4)*$F$5:$F$64)))</f>
        <v>3</v>
      </c>
      <c r="AQ67" s="24" t="n">
        <f aca="false">IF($B67="","",IF(AND(parameters!$B$6=5,WEEKDAY(AQ$4,2)&gt;5),0,SUMPRODUCT(($E$5:$E$64=$B67)*($G$5:$G$64&lt;=AQ$4)*($H$5:$H$64&gt;=AQ$4)*$F$5:$F$64)))</f>
        <v>3</v>
      </c>
      <c r="AR67" s="24" t="n">
        <f aca="false">IF($B67="","",IF(AND(parameters!$B$6=5,WEEKDAY(AR$4,2)&gt;5),0,SUMPRODUCT(($E$5:$E$64=$B67)*($G$5:$G$64&lt;=AR$4)*($H$5:$H$64&gt;=AR$4)*$F$5:$F$64)))</f>
        <v>0</v>
      </c>
      <c r="AS67" s="24" t="n">
        <f aca="false">IF($B67="","",IF(AND(parameters!$B$6=5,WEEKDAY(AS$4,2)&gt;5),0,SUMPRODUCT(($E$5:$E$64=$B67)*($G$5:$G$64&lt;=AS$4)*($H$5:$H$64&gt;=AS$4)*$F$5:$F$64)))</f>
        <v>0</v>
      </c>
      <c r="AT67" s="24" t="n">
        <f aca="false">IF($B67="","",IF(AND(parameters!$B$6=5,WEEKDAY(AT$4,2)&gt;5),0,SUMPRODUCT(($E$5:$E$64=$B67)*($G$5:$G$64&lt;=AT$4)*($H$5:$H$64&gt;=AT$4)*$F$5:$F$64)))</f>
        <v>3</v>
      </c>
      <c r="AU67" s="24" t="n">
        <f aca="false">IF($B67="","",IF(AND(parameters!$B$6=5,WEEKDAY(AU$4,2)&gt;5),0,SUMPRODUCT(($E$5:$E$64=$B67)*($G$5:$G$64&lt;=AU$4)*($H$5:$H$64&gt;=AU$4)*$F$5:$F$64)))</f>
        <v>3</v>
      </c>
      <c r="AV67" s="24" t="n">
        <f aca="false">IF($B67="","",IF(AND(parameters!$B$6=5,WEEKDAY(AV$4,2)&gt;5),0,SUMPRODUCT(($E$5:$E$64=$B67)*($G$5:$G$64&lt;=AV$4)*($H$5:$H$64&gt;=AV$4)*$F$5:$F$64)))</f>
        <v>3</v>
      </c>
      <c r="AW67" s="24" t="n">
        <f aca="false">IF($B67="","",IF(AND(parameters!$B$6=5,WEEKDAY(AW$4,2)&gt;5),0,SUMPRODUCT(($E$5:$E$64=$B67)*($G$5:$G$64&lt;=AW$4)*($H$5:$H$64&gt;=AW$4)*$F$5:$F$64)))</f>
        <v>3</v>
      </c>
      <c r="AX67" s="24" t="n">
        <f aca="false">IF($B67="","",IF(AND(parameters!$B$6=5,WEEKDAY(AX$4,2)&gt;5),0,SUMPRODUCT(($E$5:$E$64=$B67)*($G$5:$G$64&lt;=AX$4)*($H$5:$H$64&gt;=AX$4)*$F$5:$F$64)))</f>
        <v>3</v>
      </c>
      <c r="AY67" s="24" t="n">
        <f aca="false">IF($B67="","",IF(AND(parameters!$B$6=5,WEEKDAY(AY$4,2)&gt;5),0,SUMPRODUCT(($E$5:$E$64=$B67)*($G$5:$G$64&lt;=AY$4)*($H$5:$H$64&gt;=AY$4)*$F$5:$F$64)))</f>
        <v>0</v>
      </c>
      <c r="AZ67" s="24" t="n">
        <f aca="false">IF($B67="","",IF(AND(parameters!$B$6=5,WEEKDAY(AZ$4,2)&gt;5),0,SUMPRODUCT(($E$5:$E$64=$B67)*($G$5:$G$64&lt;=AZ$4)*($H$5:$H$64&gt;=AZ$4)*$F$5:$F$64)))</f>
        <v>0</v>
      </c>
      <c r="BA67" s="24" t="n">
        <f aca="false">IF($B67="","",IF(AND(parameters!$B$6=5,WEEKDAY(BA$4,2)&gt;5),0,SUMPRODUCT(($E$5:$E$64=$B67)*($G$5:$G$64&lt;=BA$4)*($H$5:$H$64&gt;=BA$4)*$F$5:$F$64)))</f>
        <v>5</v>
      </c>
      <c r="BB67" s="24" t="n">
        <f aca="false">IF($B67="","",IF(AND(parameters!$B$6=5,WEEKDAY(BB$4,2)&gt;5),0,SUMPRODUCT(($E$5:$E$64=$B67)*($G$5:$G$64&lt;=BB$4)*($H$5:$H$64&gt;=BB$4)*$F$5:$F$64)))</f>
        <v>5</v>
      </c>
      <c r="BC67" s="24" t="n">
        <f aca="false">IF($B67="","",IF(AND(parameters!$B$6=5,WEEKDAY(BC$4,2)&gt;5),0,SUMPRODUCT(($E$5:$E$64=$B67)*($G$5:$G$64&lt;=BC$4)*($H$5:$H$64&gt;=BC$4)*$F$5:$F$64)))</f>
        <v>5</v>
      </c>
      <c r="BD67" s="24" t="n">
        <f aca="false">IF($B67="","",IF(AND(parameters!$B$6=5,WEEKDAY(BD$4,2)&gt;5),0,SUMPRODUCT(($E$5:$E$64=$B67)*($G$5:$G$64&lt;=BD$4)*($H$5:$H$64&gt;=BD$4)*$F$5:$F$64)))</f>
        <v>5</v>
      </c>
      <c r="BE67" s="24" t="n">
        <f aca="false">IF($B67="","",IF(AND(parameters!$B$6=5,WEEKDAY(BE$4,2)&gt;5),0,SUMPRODUCT(($E$5:$E$64=$B67)*($G$5:$G$64&lt;=BE$4)*($H$5:$H$64&gt;=BE$4)*$F$5:$F$64)))</f>
        <v>3</v>
      </c>
      <c r="BF67" s="24" t="n">
        <f aca="false">IF($B67="","",IF(AND(parameters!$B$6=5,WEEKDAY(BF$4,2)&gt;5),0,SUMPRODUCT(($E$5:$E$64=$B67)*($G$5:$G$64&lt;=BF$4)*($H$5:$H$64&gt;=BF$4)*$F$5:$F$64)))</f>
        <v>0</v>
      </c>
      <c r="BG67" s="24" t="n">
        <f aca="false">IF($B67="","",IF(AND(parameters!$B$6=5,WEEKDAY(BG$4,2)&gt;5),0,SUMPRODUCT(($E$5:$E$64=$B67)*($G$5:$G$64&lt;=BG$4)*($H$5:$H$64&gt;=BG$4)*$F$5:$F$64)))</f>
        <v>0</v>
      </c>
      <c r="BH67" s="24" t="n">
        <f aca="false">IF($B67="","",IF(AND(parameters!$B$6=5,WEEKDAY(BH$4,2)&gt;5),0,SUMPRODUCT(($E$5:$E$64=$B67)*($G$5:$G$64&lt;=BH$4)*($H$5:$H$64&gt;=BH$4)*$F$5:$F$64)))</f>
        <v>2</v>
      </c>
      <c r="BI67" s="24" t="n">
        <f aca="false">IF($B67="","",IF(AND(parameters!$B$6=5,WEEKDAY(BI$4,2)&gt;5),0,SUMPRODUCT(($E$5:$E$64=$B67)*($G$5:$G$64&lt;=BI$4)*($H$5:$H$64&gt;=BI$4)*$F$5:$F$64)))</f>
        <v>4</v>
      </c>
      <c r="BJ67" s="24" t="n">
        <f aca="false">IF($B67="","",IF(AND(parameters!$B$6=5,WEEKDAY(BJ$4,2)&gt;5),0,SUMPRODUCT(($E$5:$E$64=$B67)*($G$5:$G$64&lt;=BJ$4)*($H$5:$H$64&gt;=BJ$4)*$F$5:$F$64)))</f>
        <v>4</v>
      </c>
      <c r="BK67" s="24" t="n">
        <f aca="false">IF($B67="","",IF(AND(parameters!$B$6=5,WEEKDAY(BK$4,2)&gt;5),0,SUMPRODUCT(($E$5:$E$64=$B67)*($G$5:$G$64&lt;=BK$4)*($H$5:$H$64&gt;=BK$4)*$F$5:$F$64)))</f>
        <v>4</v>
      </c>
      <c r="BL67" s="24" t="n">
        <f aca="false">IF($B67="","",IF(AND(parameters!$B$6=5,WEEKDAY(BL$4,2)&gt;5),0,SUMPRODUCT(($E$5:$E$64=$B67)*($G$5:$G$64&lt;=BL$4)*($H$5:$H$64&gt;=BL$4)*$F$5:$F$64)))</f>
        <v>5</v>
      </c>
      <c r="BM67" s="24" t="n">
        <f aca="false">IF($B67="","",IF(AND(parameters!$B$6=5,WEEKDAY(BM$4,2)&gt;5),0,SUMPRODUCT(($E$5:$E$64=$B67)*($G$5:$G$64&lt;=BM$4)*($H$5:$H$64&gt;=BM$4)*$F$5:$F$64)))</f>
        <v>0</v>
      </c>
      <c r="BN67" s="24" t="n">
        <f aca="false">IF($B67="","",IF(AND(parameters!$B$6=5,WEEKDAY(BN$4,2)&gt;5),0,SUMPRODUCT(($E$5:$E$64=$B67)*($G$5:$G$64&lt;=BN$4)*($H$5:$H$64&gt;=BN$4)*$F$5:$F$64)))</f>
        <v>0</v>
      </c>
      <c r="BO67" s="24" t="n">
        <f aca="false">IF($B67="","",IF(AND(parameters!$B$6=5,WEEKDAY(BO$4,2)&gt;5),0,SUMPRODUCT(($E$5:$E$64=$B67)*($G$5:$G$64&lt;=BO$4)*($H$5:$H$64&gt;=BO$4)*$F$5:$F$64)))</f>
        <v>4</v>
      </c>
      <c r="BP67" s="24" t="n">
        <f aca="false">IF($B67="","",IF(AND(parameters!$B$6=5,WEEKDAY(BP$4,2)&gt;5),0,SUMPRODUCT(($E$5:$E$64=$B67)*($G$5:$G$64&lt;=BP$4)*($H$5:$H$64&gt;=BP$4)*$F$5:$F$64)))</f>
        <v>4</v>
      </c>
      <c r="BQ67" s="24" t="n">
        <f aca="false">IF($B67="","",IF(AND(parameters!$B$6=5,WEEKDAY(BQ$4,2)&gt;5),0,SUMPRODUCT(($E$5:$E$64=$B67)*($G$5:$G$64&lt;=BQ$4)*($H$5:$H$64&gt;=BQ$4)*$F$5:$F$64)))</f>
        <v>4</v>
      </c>
      <c r="BR67" s="24" t="n">
        <f aca="false">IF($B67="","",IF(AND(parameters!$B$6=5,WEEKDAY(BR$4,2)&gt;5),0,SUMPRODUCT(($E$5:$E$64=$B67)*($G$5:$G$64&lt;=BR$4)*($H$5:$H$64&gt;=BR$4)*$F$5:$F$64)))</f>
        <v>4</v>
      </c>
      <c r="BS67" s="24" t="n">
        <f aca="false">IF($B67="","",IF(AND(parameters!$B$6=5,WEEKDAY(BS$4,2)&gt;5),0,SUMPRODUCT(($E$5:$E$64=$B67)*($G$5:$G$64&lt;=BS$4)*($H$5:$H$64&gt;=BS$4)*$F$5:$F$64)))</f>
        <v>4</v>
      </c>
      <c r="BT67" s="24" t="n">
        <f aca="false">IF($B67="","",IF(AND(parameters!$B$6=5,WEEKDAY(BT$4,2)&gt;5),0,SUMPRODUCT(($E$5:$E$64=$B67)*($G$5:$G$64&lt;=BT$4)*($H$5:$H$64&gt;=BT$4)*$F$5:$F$64)))</f>
        <v>0</v>
      </c>
      <c r="BU67" s="24" t="n">
        <f aca="false">IF($B67="","",IF(AND(parameters!$B$6=5,WEEKDAY(BU$4,2)&gt;5),0,SUMPRODUCT(($E$5:$E$64=$B67)*($G$5:$G$64&lt;=BU$4)*($H$5:$H$64&gt;=BU$4)*$F$5:$F$64)))</f>
        <v>0</v>
      </c>
      <c r="BV67" s="24" t="n">
        <f aca="false">IF($B67="","",IF(AND(parameters!$B$6=5,WEEKDAY(BV$4,2)&gt;5),0,SUMPRODUCT(($E$5:$E$64=$B67)*($G$5:$G$64&lt;=BV$4)*($H$5:$H$64&gt;=BV$4)*$F$5:$F$64)))</f>
        <v>4</v>
      </c>
      <c r="BW67" s="24" t="n">
        <f aca="false">IF($B67="","",IF(AND(parameters!$B$6=5,WEEKDAY(BW$4,2)&gt;5),0,SUMPRODUCT(($E$5:$E$64=$B67)*($G$5:$G$64&lt;=BW$4)*($H$5:$H$64&gt;=BW$4)*$F$5:$F$64)))</f>
        <v>0</v>
      </c>
      <c r="BX67" s="24" t="n">
        <f aca="false">IF($B67="","",IF(AND(parameters!$B$6=5,WEEKDAY(BX$4,2)&gt;5),0,SUMPRODUCT(($E$5:$E$64=$B67)*($G$5:$G$64&lt;=BX$4)*($H$5:$H$64&gt;=BX$4)*$F$5:$F$64)))</f>
        <v>0</v>
      </c>
      <c r="BY67" s="24" t="n">
        <f aca="false">IF($B67="","",IF(AND(parameters!$B$6=5,WEEKDAY(BY$4,2)&gt;5),0,SUMPRODUCT(($E$5:$E$64=$B67)*($G$5:$G$64&lt;=BY$4)*($H$5:$H$64&gt;=BY$4)*$F$5:$F$64)))</f>
        <v>0</v>
      </c>
      <c r="BZ67" s="24" t="n">
        <f aca="false">IF($B67="","",IF(AND(parameters!$B$6=5,WEEKDAY(BZ$4,2)&gt;5),0,SUMPRODUCT(($E$5:$E$64=$B67)*($G$5:$G$64&lt;=BZ$4)*($H$5:$H$64&gt;=BZ$4)*$F$5:$F$64)))</f>
        <v>0</v>
      </c>
      <c r="CA67" s="24" t="n">
        <f aca="false">IF($B67="","",IF(AND(parameters!$B$6=5,WEEKDAY(CA$4,2)&gt;5),0,SUMPRODUCT(($E$5:$E$64=$B67)*($G$5:$G$64&lt;=CA$4)*($H$5:$H$64&gt;=CA$4)*$F$5:$F$64)))</f>
        <v>0</v>
      </c>
      <c r="CB67" s="24" t="n">
        <f aca="false">IF($B67="","",IF(AND(parameters!$B$6=5,WEEKDAY(CB$4,2)&gt;5),0,SUMPRODUCT(($E$5:$E$64=$B67)*($G$5:$G$64&lt;=CB$4)*($H$5:$H$64&gt;=CB$4)*$F$5:$F$64)))</f>
        <v>0</v>
      </c>
      <c r="CC67" s="24" t="n">
        <f aca="false">IF($B67="","",IF(AND(parameters!$B$6=5,WEEKDAY(CC$4,2)&gt;5),0,SUMPRODUCT(($E$5:$E$64=$B67)*($G$5:$G$64&lt;=CC$4)*($H$5:$H$64&gt;=CC$4)*$F$5:$F$64)))</f>
        <v>0</v>
      </c>
      <c r="CD67" s="24" t="n">
        <f aca="false">IF($B67="","",IF(AND(parameters!$B$6=5,WEEKDAY(CD$4,2)&gt;5),0,SUMPRODUCT(($E$5:$E$64=$B67)*($G$5:$G$64&lt;=CD$4)*($H$5:$H$64&gt;=CD$4)*$F$5:$F$64)))</f>
        <v>2</v>
      </c>
      <c r="CE67" s="24" t="n">
        <f aca="false">IF($B67="","",IF(AND(parameters!$B$6=5,WEEKDAY(CE$4,2)&gt;5),0,SUMPRODUCT(($E$5:$E$64=$B67)*($G$5:$G$64&lt;=CE$4)*($H$5:$H$64&gt;=CE$4)*$F$5:$F$64)))</f>
        <v>2</v>
      </c>
      <c r="CF67" s="24" t="n">
        <f aca="false">IF($B67="","",IF(AND(parameters!$B$6=5,WEEKDAY(CF$4,2)&gt;5),0,SUMPRODUCT(($E$5:$E$64=$B67)*($G$5:$G$64&lt;=CF$4)*($H$5:$H$64&gt;=CF$4)*$F$5:$F$64)))</f>
        <v>2</v>
      </c>
      <c r="CG67" s="24" t="n">
        <f aca="false">IF($B67="","",IF(AND(parameters!$B$6=5,WEEKDAY(CG$4,2)&gt;5),0,SUMPRODUCT(($E$5:$E$64=$B67)*($G$5:$G$64&lt;=CG$4)*($H$5:$H$64&gt;=CG$4)*$F$5:$F$64)))</f>
        <v>2</v>
      </c>
      <c r="CH67" s="24" t="n">
        <f aca="false">IF($B67="","",IF(AND(parameters!$B$6=5,WEEKDAY(CH$4,2)&gt;5),0,SUMPRODUCT(($E$5:$E$64=$B67)*($G$5:$G$64&lt;=CH$4)*($H$5:$H$64&gt;=CH$4)*$F$5:$F$64)))</f>
        <v>0</v>
      </c>
      <c r="CI67" s="24" t="n">
        <f aca="false">IF($B67="","",IF(AND(parameters!$B$6=5,WEEKDAY(CI$4,2)&gt;5),0,SUMPRODUCT(($E$5:$E$64=$B67)*($G$5:$G$64&lt;=CI$4)*($H$5:$H$64&gt;=CI$4)*$F$5:$F$64)))</f>
        <v>0</v>
      </c>
      <c r="CJ67" s="24" t="n">
        <f aca="false">IF($B67="","",IF(AND(parameters!$B$6=5,WEEKDAY(CJ$4,2)&gt;5),0,SUMPRODUCT(($E$5:$E$64=$B67)*($G$5:$G$64&lt;=CJ$4)*($H$5:$H$64&gt;=CJ$4)*$F$5:$F$64)))</f>
        <v>2</v>
      </c>
      <c r="CK67" s="24" t="n">
        <f aca="false">IF($B67="","",IF(AND(parameters!$B$6=5,WEEKDAY(CK$4,2)&gt;5),0,SUMPRODUCT(($E$5:$E$64=$B67)*($G$5:$G$64&lt;=CK$4)*($H$5:$H$64&gt;=CK$4)*$F$5:$F$64)))</f>
        <v>2</v>
      </c>
      <c r="CL67" s="24" t="n">
        <f aca="false">IF($B67="","",IF(AND(parameters!$B$6=5,WEEKDAY(CL$4,2)&gt;5),0,SUMPRODUCT(($E$5:$E$64=$B67)*($G$5:$G$64&lt;=CL$4)*($H$5:$H$64&gt;=CL$4)*$F$5:$F$64)))</f>
        <v>2</v>
      </c>
      <c r="CM67" s="24" t="n">
        <f aca="false">IF($B67="","",IF(AND(parameters!$B$6=5,WEEKDAY(CM$4,2)&gt;5),0,SUMPRODUCT(($E$5:$E$64=$B67)*($G$5:$G$64&lt;=CM$4)*($H$5:$H$64&gt;=CM$4)*$F$5:$F$64)))</f>
        <v>0</v>
      </c>
      <c r="CN67" s="24" t="n">
        <f aca="false">IF($B67="","",IF(AND(parameters!$B$6=5,WEEKDAY(CN$4,2)&gt;5),0,SUMPRODUCT(($E$5:$E$64=$B67)*($G$5:$G$64&lt;=CN$4)*($H$5:$H$64&gt;=CN$4)*$F$5:$F$64)))</f>
        <v>0</v>
      </c>
      <c r="CO67" s="24" t="n">
        <f aca="false">IF($B67="","",IF(AND(parameters!$B$6=5,WEEKDAY(CO$4,2)&gt;5),0,SUMPRODUCT(($E$5:$E$64=$B67)*($G$5:$G$64&lt;=CO$4)*($H$5:$H$64&gt;=CO$4)*$F$5:$F$64)))</f>
        <v>0</v>
      </c>
      <c r="CP67" s="24" t="n">
        <f aca="false">IF($B67="","",IF(AND(parameters!$B$6=5,WEEKDAY(CP$4,2)&gt;5),0,SUMPRODUCT(($E$5:$E$64=$B67)*($G$5:$G$64&lt;=CP$4)*($H$5:$H$64&gt;=CP$4)*$F$5:$F$64)))</f>
        <v>0</v>
      </c>
      <c r="CQ67" s="24" t="n">
        <f aca="false">IF($B67="","",IF(AND(parameters!$B$6=5,WEEKDAY(CQ$4,2)&gt;5),0,SUMPRODUCT(($E$5:$E$64=$B67)*($G$5:$G$64&lt;=CQ$4)*($H$5:$H$64&gt;=CQ$4)*$F$5:$F$64)))</f>
        <v>0</v>
      </c>
      <c r="CR67" s="24" t="n">
        <f aca="false">IF($B67="","",IF(AND(parameters!$B$6=5,WEEKDAY(CR$4,2)&gt;5),0,SUMPRODUCT(($E$5:$E$64=$B67)*($G$5:$G$64&lt;=CR$4)*($H$5:$H$64&gt;=CR$4)*$F$5:$F$64)))</f>
        <v>0</v>
      </c>
      <c r="CS67" s="24" t="n">
        <f aca="false">IF($B67="","",IF(AND(parameters!$B$6=5,WEEKDAY(CS$4,2)&gt;5),0,SUMPRODUCT(($E$5:$E$64=$B67)*($G$5:$G$64&lt;=CS$4)*($H$5:$H$64&gt;=CS$4)*$F$5:$F$64)))</f>
        <v>0</v>
      </c>
      <c r="CT67" s="24" t="n">
        <f aca="false">IF($B67="","",IF(AND(parameters!$B$6=5,WEEKDAY(CT$4,2)&gt;5),0,SUMPRODUCT(($E$5:$E$64=$B67)*($G$5:$G$64&lt;=CT$4)*($H$5:$H$64&gt;=CT$4)*$F$5:$F$64)))</f>
        <v>0</v>
      </c>
      <c r="CU67" s="24" t="n">
        <f aca="false">IF($B67="","",IF(AND(parameters!$B$6=5,WEEKDAY(CU$4,2)&gt;5),0,SUMPRODUCT(($E$5:$E$64=$B67)*($G$5:$G$64&lt;=CU$4)*($H$5:$H$64&gt;=CU$4)*$F$5:$F$64)))</f>
        <v>0</v>
      </c>
      <c r="CV67" s="24" t="n">
        <f aca="false">IF($B67="","",IF(AND(parameters!$B$6=5,WEEKDAY(CV$4,2)&gt;5),0,SUMPRODUCT(($E$5:$E$64=$B67)*($G$5:$G$64&lt;=CV$4)*($H$5:$H$64&gt;=CV$4)*$F$5:$F$64)))</f>
        <v>0</v>
      </c>
      <c r="CW67" s="24" t="n">
        <f aca="false">IF($B67="","",IF(AND(parameters!$B$6=5,WEEKDAY(CW$4,2)&gt;5),0,SUMPRODUCT(($E$5:$E$64=$B67)*($G$5:$G$64&lt;=CW$4)*($H$5:$H$64&gt;=CW$4)*$F$5:$F$64)))</f>
        <v>0</v>
      </c>
      <c r="CX67" s="24" t="n">
        <f aca="false">IF($B67="","",IF(AND(parameters!$B$6=5,WEEKDAY(CX$4,2)&gt;5),0,SUMPRODUCT(($E$5:$E$64=$B67)*($G$5:$G$64&lt;=CX$4)*($H$5:$H$64&gt;=CX$4)*$F$5:$F$64)))</f>
        <v>0</v>
      </c>
      <c r="CY67" s="24" t="n">
        <f aca="false">IF($B67="","",IF(AND(parameters!$B$6=5,WEEKDAY(CY$4,2)&gt;5),0,SUMPRODUCT(($E$5:$E$64=$B67)*($G$5:$G$64&lt;=CY$4)*($H$5:$H$64&gt;=CY$4)*$F$5:$F$64)))</f>
        <v>0</v>
      </c>
      <c r="CZ67" s="24" t="n">
        <f aca="false">IF($B67="","",IF(AND(parameters!$B$6=5,WEEKDAY(CZ$4,2)&gt;5),0,SUMPRODUCT(($E$5:$E$64=$B67)*($G$5:$G$64&lt;=CZ$4)*($H$5:$H$64&gt;=CZ$4)*$F$5:$F$64)))</f>
        <v>0</v>
      </c>
      <c r="DA67" s="24" t="n">
        <f aca="false">IF($B67="","",IF(AND(parameters!$B$6=5,WEEKDAY(DA$4,2)&gt;5),0,SUMPRODUCT(($E$5:$E$64=$B67)*($G$5:$G$64&lt;=DA$4)*($H$5:$H$64&gt;=DA$4)*$F$5:$F$64)))</f>
        <v>0</v>
      </c>
    </row>
    <row r="68" customFormat="false" ht="15" hidden="false" customHeight="false" outlineLevel="0" collapsed="false">
      <c r="B68" s="22" t="str">
        <f aca="false">IF(resources!A6="","",resources!A6)</f>
        <v>Electricians</v>
      </c>
      <c r="F68" s="23" t="n">
        <f aca="false">IF(resources!A6="","",resources!B6)</f>
        <v>2</v>
      </c>
      <c r="K68" s="24" t="n">
        <f aca="false">IF($B68="","",IF(AND(parameters!$B$6=5,WEEKDAY(K$4,2)&gt;5),0,SUMPRODUCT(($E$5:$E$64=$B68)*($G$5:$G$64&lt;=K$4)*($H$5:$H$64&gt;=K$4)*$F$5:$F$64)))</f>
        <v>0</v>
      </c>
      <c r="L68" s="24" t="n">
        <f aca="false">IF($B68="","",IF(AND(parameters!$B$6=5,WEEKDAY(L$4,2)&gt;5),0,SUMPRODUCT(($E$5:$E$64=$B68)*($G$5:$G$64&lt;=L$4)*($H$5:$H$64&gt;=L$4)*$F$5:$F$64)))</f>
        <v>0</v>
      </c>
      <c r="M68" s="24" t="n">
        <f aca="false">IF($B68="","",IF(AND(parameters!$B$6=5,WEEKDAY(M$4,2)&gt;5),0,SUMPRODUCT(($E$5:$E$64=$B68)*($G$5:$G$64&lt;=M$4)*($H$5:$H$64&gt;=M$4)*$F$5:$F$64)))</f>
        <v>0</v>
      </c>
      <c r="N68" s="24" t="n">
        <f aca="false">IF($B68="","",IF(AND(parameters!$B$6=5,WEEKDAY(N$4,2)&gt;5),0,SUMPRODUCT(($E$5:$E$64=$B68)*($G$5:$G$64&lt;=N$4)*($H$5:$H$64&gt;=N$4)*$F$5:$F$64)))</f>
        <v>0</v>
      </c>
      <c r="O68" s="24" t="n">
        <f aca="false">IF($B68="","",IF(AND(parameters!$B$6=5,WEEKDAY(O$4,2)&gt;5),0,SUMPRODUCT(($E$5:$E$64=$B68)*($G$5:$G$64&lt;=O$4)*($H$5:$H$64&gt;=O$4)*$F$5:$F$64)))</f>
        <v>0</v>
      </c>
      <c r="P68" s="24" t="n">
        <f aca="false">IF($B68="","",IF(AND(parameters!$B$6=5,WEEKDAY(P$4,2)&gt;5),0,SUMPRODUCT(($E$5:$E$64=$B68)*($G$5:$G$64&lt;=P$4)*($H$5:$H$64&gt;=P$4)*$F$5:$F$64)))</f>
        <v>0</v>
      </c>
      <c r="Q68" s="24" t="n">
        <f aca="false">IF($B68="","",IF(AND(parameters!$B$6=5,WEEKDAY(Q$4,2)&gt;5),0,SUMPRODUCT(($E$5:$E$64=$B68)*($G$5:$G$64&lt;=Q$4)*($H$5:$H$64&gt;=Q$4)*$F$5:$F$64)))</f>
        <v>0</v>
      </c>
      <c r="R68" s="24" t="n">
        <f aca="false">IF($B68="","",IF(AND(parameters!$B$6=5,WEEKDAY(R$4,2)&gt;5),0,SUMPRODUCT(($E$5:$E$64=$B68)*($G$5:$G$64&lt;=R$4)*($H$5:$H$64&gt;=R$4)*$F$5:$F$64)))</f>
        <v>0</v>
      </c>
      <c r="S68" s="24" t="n">
        <f aca="false">IF($B68="","",IF(AND(parameters!$B$6=5,WEEKDAY(S$4,2)&gt;5),0,SUMPRODUCT(($E$5:$E$64=$B68)*($G$5:$G$64&lt;=S$4)*($H$5:$H$64&gt;=S$4)*$F$5:$F$64)))</f>
        <v>0</v>
      </c>
      <c r="T68" s="24" t="n">
        <f aca="false">IF($B68="","",IF(AND(parameters!$B$6=5,WEEKDAY(T$4,2)&gt;5),0,SUMPRODUCT(($E$5:$E$64=$B68)*($G$5:$G$64&lt;=T$4)*($H$5:$H$64&gt;=T$4)*$F$5:$F$64)))</f>
        <v>0</v>
      </c>
      <c r="U68" s="24" t="n">
        <f aca="false">IF($B68="","",IF(AND(parameters!$B$6=5,WEEKDAY(U$4,2)&gt;5),0,SUMPRODUCT(($E$5:$E$64=$B68)*($G$5:$G$64&lt;=U$4)*($H$5:$H$64&gt;=U$4)*$F$5:$F$64)))</f>
        <v>0</v>
      </c>
      <c r="V68" s="24" t="n">
        <f aca="false">IF($B68="","",IF(AND(parameters!$B$6=5,WEEKDAY(V$4,2)&gt;5),0,SUMPRODUCT(($E$5:$E$64=$B68)*($G$5:$G$64&lt;=V$4)*($H$5:$H$64&gt;=V$4)*$F$5:$F$64)))</f>
        <v>0</v>
      </c>
      <c r="W68" s="24" t="n">
        <f aca="false">IF($B68="","",IF(AND(parameters!$B$6=5,WEEKDAY(W$4,2)&gt;5),0,SUMPRODUCT(($E$5:$E$64=$B68)*($G$5:$G$64&lt;=W$4)*($H$5:$H$64&gt;=W$4)*$F$5:$F$64)))</f>
        <v>0</v>
      </c>
      <c r="X68" s="24" t="n">
        <f aca="false">IF($B68="","",IF(AND(parameters!$B$6=5,WEEKDAY(X$4,2)&gt;5),0,SUMPRODUCT(($E$5:$E$64=$B68)*($G$5:$G$64&lt;=X$4)*($H$5:$H$64&gt;=X$4)*$F$5:$F$64)))</f>
        <v>0</v>
      </c>
      <c r="Y68" s="24" t="n">
        <f aca="false">IF($B68="","",IF(AND(parameters!$B$6=5,WEEKDAY(Y$4,2)&gt;5),0,SUMPRODUCT(($E$5:$E$64=$B68)*($G$5:$G$64&lt;=Y$4)*($H$5:$H$64&gt;=Y$4)*$F$5:$F$64)))</f>
        <v>0</v>
      </c>
      <c r="Z68" s="24" t="n">
        <f aca="false">IF($B68="","",IF(AND(parameters!$B$6=5,WEEKDAY(Z$4,2)&gt;5),0,SUMPRODUCT(($E$5:$E$64=$B68)*($G$5:$G$64&lt;=Z$4)*($H$5:$H$64&gt;=Z$4)*$F$5:$F$64)))</f>
        <v>0</v>
      </c>
      <c r="AA68" s="24" t="n">
        <f aca="false">IF($B68="","",IF(AND(parameters!$B$6=5,WEEKDAY(AA$4,2)&gt;5),0,SUMPRODUCT(($E$5:$E$64=$B68)*($G$5:$G$64&lt;=AA$4)*($H$5:$H$64&gt;=AA$4)*$F$5:$F$64)))</f>
        <v>0</v>
      </c>
      <c r="AB68" s="24" t="n">
        <f aca="false">IF($B68="","",IF(AND(parameters!$B$6=5,WEEKDAY(AB$4,2)&gt;5),0,SUMPRODUCT(($E$5:$E$64=$B68)*($G$5:$G$64&lt;=AB$4)*($H$5:$H$64&gt;=AB$4)*$F$5:$F$64)))</f>
        <v>0</v>
      </c>
      <c r="AC68" s="24" t="n">
        <f aca="false">IF($B68="","",IF(AND(parameters!$B$6=5,WEEKDAY(AC$4,2)&gt;5),0,SUMPRODUCT(($E$5:$E$64=$B68)*($G$5:$G$64&lt;=AC$4)*($H$5:$H$64&gt;=AC$4)*$F$5:$F$64)))</f>
        <v>0</v>
      </c>
      <c r="AD68" s="24" t="n">
        <f aca="false">IF($B68="","",IF(AND(parameters!$B$6=5,WEEKDAY(AD$4,2)&gt;5),0,SUMPRODUCT(($E$5:$E$64=$B68)*($G$5:$G$64&lt;=AD$4)*($H$5:$H$64&gt;=AD$4)*$F$5:$F$64)))</f>
        <v>0</v>
      </c>
      <c r="AE68" s="24" t="n">
        <f aca="false">IF($B68="","",IF(AND(parameters!$B$6=5,WEEKDAY(AE$4,2)&gt;5),0,SUMPRODUCT(($E$5:$E$64=$B68)*($G$5:$G$64&lt;=AE$4)*($H$5:$H$64&gt;=AE$4)*$F$5:$F$64)))</f>
        <v>0</v>
      </c>
      <c r="AF68" s="24" t="n">
        <f aca="false">IF($B68="","",IF(AND(parameters!$B$6=5,WEEKDAY(AF$4,2)&gt;5),0,SUMPRODUCT(($E$5:$E$64=$B68)*($G$5:$G$64&lt;=AF$4)*($H$5:$H$64&gt;=AF$4)*$F$5:$F$64)))</f>
        <v>0</v>
      </c>
      <c r="AG68" s="24" t="n">
        <f aca="false">IF($B68="","",IF(AND(parameters!$B$6=5,WEEKDAY(AG$4,2)&gt;5),0,SUMPRODUCT(($E$5:$E$64=$B68)*($G$5:$G$64&lt;=AG$4)*($H$5:$H$64&gt;=AG$4)*$F$5:$F$64)))</f>
        <v>0</v>
      </c>
      <c r="AH68" s="24" t="n">
        <f aca="false">IF($B68="","",IF(AND(parameters!$B$6=5,WEEKDAY(AH$4,2)&gt;5),0,SUMPRODUCT(($E$5:$E$64=$B68)*($G$5:$G$64&lt;=AH$4)*($H$5:$H$64&gt;=AH$4)*$F$5:$F$64)))</f>
        <v>0</v>
      </c>
      <c r="AI68" s="24" t="n">
        <f aca="false">IF($B68="","",IF(AND(parameters!$B$6=5,WEEKDAY(AI$4,2)&gt;5),0,SUMPRODUCT(($E$5:$E$64=$B68)*($G$5:$G$64&lt;=AI$4)*($H$5:$H$64&gt;=AI$4)*$F$5:$F$64)))</f>
        <v>0</v>
      </c>
      <c r="AJ68" s="24" t="n">
        <f aca="false">IF($B68="","",IF(AND(parameters!$B$6=5,WEEKDAY(AJ$4,2)&gt;5),0,SUMPRODUCT(($E$5:$E$64=$B68)*($G$5:$G$64&lt;=AJ$4)*($H$5:$H$64&gt;=AJ$4)*$F$5:$F$64)))</f>
        <v>0</v>
      </c>
      <c r="AK68" s="24" t="n">
        <f aca="false">IF($B68="","",IF(AND(parameters!$B$6=5,WEEKDAY(AK$4,2)&gt;5),0,SUMPRODUCT(($E$5:$E$64=$B68)*($G$5:$G$64&lt;=AK$4)*($H$5:$H$64&gt;=AK$4)*$F$5:$F$64)))</f>
        <v>0</v>
      </c>
      <c r="AL68" s="24" t="n">
        <f aca="false">IF($B68="","",IF(AND(parameters!$B$6=5,WEEKDAY(AL$4,2)&gt;5),0,SUMPRODUCT(($E$5:$E$64=$B68)*($G$5:$G$64&lt;=AL$4)*($H$5:$H$64&gt;=AL$4)*$F$5:$F$64)))</f>
        <v>0</v>
      </c>
      <c r="AM68" s="24" t="n">
        <f aca="false">IF($B68="","",IF(AND(parameters!$B$6=5,WEEKDAY(AM$4,2)&gt;5),0,SUMPRODUCT(($E$5:$E$64=$B68)*($G$5:$G$64&lt;=AM$4)*($H$5:$H$64&gt;=AM$4)*$F$5:$F$64)))</f>
        <v>0</v>
      </c>
      <c r="AN68" s="24" t="n">
        <f aca="false">IF($B68="","",IF(AND(parameters!$B$6=5,WEEKDAY(AN$4,2)&gt;5),0,SUMPRODUCT(($E$5:$E$64=$B68)*($G$5:$G$64&lt;=AN$4)*($H$5:$H$64&gt;=AN$4)*$F$5:$F$64)))</f>
        <v>0</v>
      </c>
      <c r="AO68" s="24" t="n">
        <f aca="false">IF($B68="","",IF(AND(parameters!$B$6=5,WEEKDAY(AO$4,2)&gt;5),0,SUMPRODUCT(($E$5:$E$64=$B68)*($G$5:$G$64&lt;=AO$4)*($H$5:$H$64&gt;=AO$4)*$F$5:$F$64)))</f>
        <v>0</v>
      </c>
      <c r="AP68" s="24" t="n">
        <f aca="false">IF($B68="","",IF(AND(parameters!$B$6=5,WEEKDAY(AP$4,2)&gt;5),0,SUMPRODUCT(($E$5:$E$64=$B68)*($G$5:$G$64&lt;=AP$4)*($H$5:$H$64&gt;=AP$4)*$F$5:$F$64)))</f>
        <v>0</v>
      </c>
      <c r="AQ68" s="24" t="n">
        <f aca="false">IF($B68="","",IF(AND(parameters!$B$6=5,WEEKDAY(AQ$4,2)&gt;5),0,SUMPRODUCT(($E$5:$E$64=$B68)*($G$5:$G$64&lt;=AQ$4)*($H$5:$H$64&gt;=AQ$4)*$F$5:$F$64)))</f>
        <v>0</v>
      </c>
      <c r="AR68" s="24" t="n">
        <f aca="false">IF($B68="","",IF(AND(parameters!$B$6=5,WEEKDAY(AR$4,2)&gt;5),0,SUMPRODUCT(($E$5:$E$64=$B68)*($G$5:$G$64&lt;=AR$4)*($H$5:$H$64&gt;=AR$4)*$F$5:$F$64)))</f>
        <v>0</v>
      </c>
      <c r="AS68" s="24" t="n">
        <f aca="false">IF($B68="","",IF(AND(parameters!$B$6=5,WEEKDAY(AS$4,2)&gt;5),0,SUMPRODUCT(($E$5:$E$64=$B68)*($G$5:$G$64&lt;=AS$4)*($H$5:$H$64&gt;=AS$4)*$F$5:$F$64)))</f>
        <v>0</v>
      </c>
      <c r="AT68" s="24" t="n">
        <f aca="false">IF($B68="","",IF(AND(parameters!$B$6=5,WEEKDAY(AT$4,2)&gt;5),0,SUMPRODUCT(($E$5:$E$64=$B68)*($G$5:$G$64&lt;=AT$4)*($H$5:$H$64&gt;=AT$4)*$F$5:$F$64)))</f>
        <v>0</v>
      </c>
      <c r="AU68" s="24" t="n">
        <f aca="false">IF($B68="","",IF(AND(parameters!$B$6=5,WEEKDAY(AU$4,2)&gt;5),0,SUMPRODUCT(($E$5:$E$64=$B68)*($G$5:$G$64&lt;=AU$4)*($H$5:$H$64&gt;=AU$4)*$F$5:$F$64)))</f>
        <v>0</v>
      </c>
      <c r="AV68" s="24" t="n">
        <f aca="false">IF($B68="","",IF(AND(parameters!$B$6=5,WEEKDAY(AV$4,2)&gt;5),0,SUMPRODUCT(($E$5:$E$64=$B68)*($G$5:$G$64&lt;=AV$4)*($H$5:$H$64&gt;=AV$4)*$F$5:$F$64)))</f>
        <v>0</v>
      </c>
      <c r="AW68" s="24" t="n">
        <f aca="false">IF($B68="","",IF(AND(parameters!$B$6=5,WEEKDAY(AW$4,2)&gt;5),0,SUMPRODUCT(($E$5:$E$64=$B68)*($G$5:$G$64&lt;=AW$4)*($H$5:$H$64&gt;=AW$4)*$F$5:$F$64)))</f>
        <v>0</v>
      </c>
      <c r="AX68" s="24" t="n">
        <f aca="false">IF($B68="","",IF(AND(parameters!$B$6=5,WEEKDAY(AX$4,2)&gt;5),0,SUMPRODUCT(($E$5:$E$64=$B68)*($G$5:$G$64&lt;=AX$4)*($H$5:$H$64&gt;=AX$4)*$F$5:$F$64)))</f>
        <v>0</v>
      </c>
      <c r="AY68" s="24" t="n">
        <f aca="false">IF($B68="","",IF(AND(parameters!$B$6=5,WEEKDAY(AY$4,2)&gt;5),0,SUMPRODUCT(($E$5:$E$64=$B68)*($G$5:$G$64&lt;=AY$4)*($H$5:$H$64&gt;=AY$4)*$F$5:$F$64)))</f>
        <v>0</v>
      </c>
      <c r="AZ68" s="24" t="n">
        <f aca="false">IF($B68="","",IF(AND(parameters!$B$6=5,WEEKDAY(AZ$4,2)&gt;5),0,SUMPRODUCT(($E$5:$E$64=$B68)*($G$5:$G$64&lt;=AZ$4)*($H$5:$H$64&gt;=AZ$4)*$F$5:$F$64)))</f>
        <v>0</v>
      </c>
      <c r="BA68" s="24" t="n">
        <f aca="false">IF($B68="","",IF(AND(parameters!$B$6=5,WEEKDAY(BA$4,2)&gt;5),0,SUMPRODUCT(($E$5:$E$64=$B68)*($G$5:$G$64&lt;=BA$4)*($H$5:$H$64&gt;=BA$4)*$F$5:$F$64)))</f>
        <v>2</v>
      </c>
      <c r="BB68" s="24" t="n">
        <f aca="false">IF($B68="","",IF(AND(parameters!$B$6=5,WEEKDAY(BB$4,2)&gt;5),0,SUMPRODUCT(($E$5:$E$64=$B68)*($G$5:$G$64&lt;=BB$4)*($H$5:$H$64&gt;=BB$4)*$F$5:$F$64)))</f>
        <v>2</v>
      </c>
      <c r="BC68" s="24" t="n">
        <f aca="false">IF($B68="","",IF(AND(parameters!$B$6=5,WEEKDAY(BC$4,2)&gt;5),0,SUMPRODUCT(($E$5:$E$64=$B68)*($G$5:$G$64&lt;=BC$4)*($H$5:$H$64&gt;=BC$4)*$F$5:$F$64)))</f>
        <v>2</v>
      </c>
      <c r="BD68" s="24" t="n">
        <f aca="false">IF($B68="","",IF(AND(parameters!$B$6=5,WEEKDAY(BD$4,2)&gt;5),0,SUMPRODUCT(($E$5:$E$64=$B68)*($G$5:$G$64&lt;=BD$4)*($H$5:$H$64&gt;=BD$4)*$F$5:$F$64)))</f>
        <v>2</v>
      </c>
      <c r="BE68" s="24" t="n">
        <f aca="false">IF($B68="","",IF(AND(parameters!$B$6=5,WEEKDAY(BE$4,2)&gt;5),0,SUMPRODUCT(($E$5:$E$64=$B68)*($G$5:$G$64&lt;=BE$4)*($H$5:$H$64&gt;=BE$4)*$F$5:$F$64)))</f>
        <v>2</v>
      </c>
      <c r="BF68" s="24" t="n">
        <f aca="false">IF($B68="","",IF(AND(parameters!$B$6=5,WEEKDAY(BF$4,2)&gt;5),0,SUMPRODUCT(($E$5:$E$64=$B68)*($G$5:$G$64&lt;=BF$4)*($H$5:$H$64&gt;=BF$4)*$F$5:$F$64)))</f>
        <v>0</v>
      </c>
      <c r="BG68" s="24" t="n">
        <f aca="false">IF($B68="","",IF(AND(parameters!$B$6=5,WEEKDAY(BG$4,2)&gt;5),0,SUMPRODUCT(($E$5:$E$64=$B68)*($G$5:$G$64&lt;=BG$4)*($H$5:$H$64&gt;=BG$4)*$F$5:$F$64)))</f>
        <v>0</v>
      </c>
      <c r="BH68" s="24" t="n">
        <f aca="false">IF($B68="","",IF(AND(parameters!$B$6=5,WEEKDAY(BH$4,2)&gt;5),0,SUMPRODUCT(($E$5:$E$64=$B68)*($G$5:$G$64&lt;=BH$4)*($H$5:$H$64&gt;=BH$4)*$F$5:$F$64)))</f>
        <v>2</v>
      </c>
      <c r="BI68" s="24" t="n">
        <f aca="false">IF($B68="","",IF(AND(parameters!$B$6=5,WEEKDAY(BI$4,2)&gt;5),0,SUMPRODUCT(($E$5:$E$64=$B68)*($G$5:$G$64&lt;=BI$4)*($H$5:$H$64&gt;=BI$4)*$F$5:$F$64)))</f>
        <v>0</v>
      </c>
      <c r="BJ68" s="24" t="n">
        <f aca="false">IF($B68="","",IF(AND(parameters!$B$6=5,WEEKDAY(BJ$4,2)&gt;5),0,SUMPRODUCT(($E$5:$E$64=$B68)*($G$5:$G$64&lt;=BJ$4)*($H$5:$H$64&gt;=BJ$4)*$F$5:$F$64)))</f>
        <v>0</v>
      </c>
      <c r="BK68" s="24" t="n">
        <f aca="false">IF($B68="","",IF(AND(parameters!$B$6=5,WEEKDAY(BK$4,2)&gt;5),0,SUMPRODUCT(($E$5:$E$64=$B68)*($G$5:$G$64&lt;=BK$4)*($H$5:$H$64&gt;=BK$4)*$F$5:$F$64)))</f>
        <v>0</v>
      </c>
      <c r="BL68" s="24" t="n">
        <f aca="false">IF($B68="","",IF(AND(parameters!$B$6=5,WEEKDAY(BL$4,2)&gt;5),0,SUMPRODUCT(($E$5:$E$64=$B68)*($G$5:$G$64&lt;=BL$4)*($H$5:$H$64&gt;=BL$4)*$F$5:$F$64)))</f>
        <v>0</v>
      </c>
      <c r="BM68" s="24" t="n">
        <f aca="false">IF($B68="","",IF(AND(parameters!$B$6=5,WEEKDAY(BM$4,2)&gt;5),0,SUMPRODUCT(($E$5:$E$64=$B68)*($G$5:$G$64&lt;=BM$4)*($H$5:$H$64&gt;=BM$4)*$F$5:$F$64)))</f>
        <v>0</v>
      </c>
      <c r="BN68" s="24" t="n">
        <f aca="false">IF($B68="","",IF(AND(parameters!$B$6=5,WEEKDAY(BN$4,2)&gt;5),0,SUMPRODUCT(($E$5:$E$64=$B68)*($G$5:$G$64&lt;=BN$4)*($H$5:$H$64&gt;=BN$4)*$F$5:$F$64)))</f>
        <v>0</v>
      </c>
      <c r="BO68" s="24" t="n">
        <f aca="false">IF($B68="","",IF(AND(parameters!$B$6=5,WEEKDAY(BO$4,2)&gt;5),0,SUMPRODUCT(($E$5:$E$64=$B68)*($G$5:$G$64&lt;=BO$4)*($H$5:$H$64&gt;=BO$4)*$F$5:$F$64)))</f>
        <v>0</v>
      </c>
      <c r="BP68" s="24" t="n">
        <f aca="false">IF($B68="","",IF(AND(parameters!$B$6=5,WEEKDAY(BP$4,2)&gt;5),0,SUMPRODUCT(($E$5:$E$64=$B68)*($G$5:$G$64&lt;=BP$4)*($H$5:$H$64&gt;=BP$4)*$F$5:$F$64)))</f>
        <v>0</v>
      </c>
      <c r="BQ68" s="24" t="n">
        <f aca="false">IF($B68="","",IF(AND(parameters!$B$6=5,WEEKDAY(BQ$4,2)&gt;5),0,SUMPRODUCT(($E$5:$E$64=$B68)*($G$5:$G$64&lt;=BQ$4)*($H$5:$H$64&gt;=BQ$4)*$F$5:$F$64)))</f>
        <v>0</v>
      </c>
      <c r="BR68" s="24" t="n">
        <f aca="false">IF($B68="","",IF(AND(parameters!$B$6=5,WEEKDAY(BR$4,2)&gt;5),0,SUMPRODUCT(($E$5:$E$64=$B68)*($G$5:$G$64&lt;=BR$4)*($H$5:$H$64&gt;=BR$4)*$F$5:$F$64)))</f>
        <v>0</v>
      </c>
      <c r="BS68" s="24" t="n">
        <f aca="false">IF($B68="","",IF(AND(parameters!$B$6=5,WEEKDAY(BS$4,2)&gt;5),0,SUMPRODUCT(($E$5:$E$64=$B68)*($G$5:$G$64&lt;=BS$4)*($H$5:$H$64&gt;=BS$4)*$F$5:$F$64)))</f>
        <v>0</v>
      </c>
      <c r="BT68" s="24" t="n">
        <f aca="false">IF($B68="","",IF(AND(parameters!$B$6=5,WEEKDAY(BT$4,2)&gt;5),0,SUMPRODUCT(($E$5:$E$64=$B68)*($G$5:$G$64&lt;=BT$4)*($H$5:$H$64&gt;=BT$4)*$F$5:$F$64)))</f>
        <v>0</v>
      </c>
      <c r="BU68" s="24" t="n">
        <f aca="false">IF($B68="","",IF(AND(parameters!$B$6=5,WEEKDAY(BU$4,2)&gt;5),0,SUMPRODUCT(($E$5:$E$64=$B68)*($G$5:$G$64&lt;=BU$4)*($H$5:$H$64&gt;=BU$4)*$F$5:$F$64)))</f>
        <v>0</v>
      </c>
      <c r="BV68" s="24" t="n">
        <f aca="false">IF($B68="","",IF(AND(parameters!$B$6=5,WEEKDAY(BV$4,2)&gt;5),0,SUMPRODUCT(($E$5:$E$64=$B68)*($G$5:$G$64&lt;=BV$4)*($H$5:$H$64&gt;=BV$4)*$F$5:$F$64)))</f>
        <v>0</v>
      </c>
      <c r="BW68" s="24" t="n">
        <f aca="false">IF($B68="","",IF(AND(parameters!$B$6=5,WEEKDAY(BW$4,2)&gt;5),0,SUMPRODUCT(($E$5:$E$64=$B68)*($G$5:$G$64&lt;=BW$4)*($H$5:$H$64&gt;=BW$4)*$F$5:$F$64)))</f>
        <v>0</v>
      </c>
      <c r="BX68" s="24" t="n">
        <f aca="false">IF($B68="","",IF(AND(parameters!$B$6=5,WEEKDAY(BX$4,2)&gt;5),0,SUMPRODUCT(($E$5:$E$64=$B68)*($G$5:$G$64&lt;=BX$4)*($H$5:$H$64&gt;=BX$4)*$F$5:$F$64)))</f>
        <v>0</v>
      </c>
      <c r="BY68" s="24" t="n">
        <f aca="false">IF($B68="","",IF(AND(parameters!$B$6=5,WEEKDAY(BY$4,2)&gt;5),0,SUMPRODUCT(($E$5:$E$64=$B68)*($G$5:$G$64&lt;=BY$4)*($H$5:$H$64&gt;=BY$4)*$F$5:$F$64)))</f>
        <v>0</v>
      </c>
      <c r="BZ68" s="24" t="n">
        <f aca="false">IF($B68="","",IF(AND(parameters!$B$6=5,WEEKDAY(BZ$4,2)&gt;5),0,SUMPRODUCT(($E$5:$E$64=$B68)*($G$5:$G$64&lt;=BZ$4)*($H$5:$H$64&gt;=BZ$4)*$F$5:$F$64)))</f>
        <v>0</v>
      </c>
      <c r="CA68" s="24" t="n">
        <f aca="false">IF($B68="","",IF(AND(parameters!$B$6=5,WEEKDAY(CA$4,2)&gt;5),0,SUMPRODUCT(($E$5:$E$64=$B68)*($G$5:$G$64&lt;=CA$4)*($H$5:$H$64&gt;=CA$4)*$F$5:$F$64)))</f>
        <v>0</v>
      </c>
      <c r="CB68" s="24" t="n">
        <f aca="false">IF($B68="","",IF(AND(parameters!$B$6=5,WEEKDAY(CB$4,2)&gt;5),0,SUMPRODUCT(($E$5:$E$64=$B68)*($G$5:$G$64&lt;=CB$4)*($H$5:$H$64&gt;=CB$4)*$F$5:$F$64)))</f>
        <v>0</v>
      </c>
      <c r="CC68" s="24" t="n">
        <f aca="false">IF($B68="","",IF(AND(parameters!$B$6=5,WEEKDAY(CC$4,2)&gt;5),0,SUMPRODUCT(($E$5:$E$64=$B68)*($G$5:$G$64&lt;=CC$4)*($H$5:$H$64&gt;=CC$4)*$F$5:$F$64)))</f>
        <v>0</v>
      </c>
      <c r="CD68" s="24" t="n">
        <f aca="false">IF($B68="","",IF(AND(parameters!$B$6=5,WEEKDAY(CD$4,2)&gt;5),0,SUMPRODUCT(($E$5:$E$64=$B68)*($G$5:$G$64&lt;=CD$4)*($H$5:$H$64&gt;=CD$4)*$F$5:$F$64)))</f>
        <v>2</v>
      </c>
      <c r="CE68" s="24" t="n">
        <f aca="false">IF($B68="","",IF(AND(parameters!$B$6=5,WEEKDAY(CE$4,2)&gt;5),0,SUMPRODUCT(($E$5:$E$64=$B68)*($G$5:$G$64&lt;=CE$4)*($H$5:$H$64&gt;=CE$4)*$F$5:$F$64)))</f>
        <v>2</v>
      </c>
      <c r="CF68" s="24" t="n">
        <f aca="false">IF($B68="","",IF(AND(parameters!$B$6=5,WEEKDAY(CF$4,2)&gt;5),0,SUMPRODUCT(($E$5:$E$64=$B68)*($G$5:$G$64&lt;=CF$4)*($H$5:$H$64&gt;=CF$4)*$F$5:$F$64)))</f>
        <v>2</v>
      </c>
      <c r="CG68" s="24" t="n">
        <f aca="false">IF($B68="","",IF(AND(parameters!$B$6=5,WEEKDAY(CG$4,2)&gt;5),0,SUMPRODUCT(($E$5:$E$64=$B68)*($G$5:$G$64&lt;=CG$4)*($H$5:$H$64&gt;=CG$4)*$F$5:$F$64)))</f>
        <v>0</v>
      </c>
      <c r="CH68" s="24" t="n">
        <f aca="false">IF($B68="","",IF(AND(parameters!$B$6=5,WEEKDAY(CH$4,2)&gt;5),0,SUMPRODUCT(($E$5:$E$64=$B68)*($G$5:$G$64&lt;=CH$4)*($H$5:$H$64&gt;=CH$4)*$F$5:$F$64)))</f>
        <v>0</v>
      </c>
      <c r="CI68" s="24" t="n">
        <f aca="false">IF($B68="","",IF(AND(parameters!$B$6=5,WEEKDAY(CI$4,2)&gt;5),0,SUMPRODUCT(($E$5:$E$64=$B68)*($G$5:$G$64&lt;=CI$4)*($H$5:$H$64&gt;=CI$4)*$F$5:$F$64)))</f>
        <v>0</v>
      </c>
      <c r="CJ68" s="24" t="n">
        <f aca="false">IF($B68="","",IF(AND(parameters!$B$6=5,WEEKDAY(CJ$4,2)&gt;5),0,SUMPRODUCT(($E$5:$E$64=$B68)*($G$5:$G$64&lt;=CJ$4)*($H$5:$H$64&gt;=CJ$4)*$F$5:$F$64)))</f>
        <v>0</v>
      </c>
      <c r="CK68" s="24" t="n">
        <f aca="false">IF($B68="","",IF(AND(parameters!$B$6=5,WEEKDAY(CK$4,2)&gt;5),0,SUMPRODUCT(($E$5:$E$64=$B68)*($G$5:$G$64&lt;=CK$4)*($H$5:$H$64&gt;=CK$4)*$F$5:$F$64)))</f>
        <v>0</v>
      </c>
      <c r="CL68" s="24" t="n">
        <f aca="false">IF($B68="","",IF(AND(parameters!$B$6=5,WEEKDAY(CL$4,2)&gt;5),0,SUMPRODUCT(($E$5:$E$64=$B68)*($G$5:$G$64&lt;=CL$4)*($H$5:$H$64&gt;=CL$4)*$F$5:$F$64)))</f>
        <v>0</v>
      </c>
      <c r="CM68" s="24" t="n">
        <f aca="false">IF($B68="","",IF(AND(parameters!$B$6=5,WEEKDAY(CM$4,2)&gt;5),0,SUMPRODUCT(($E$5:$E$64=$B68)*($G$5:$G$64&lt;=CM$4)*($H$5:$H$64&gt;=CM$4)*$F$5:$F$64)))</f>
        <v>0</v>
      </c>
      <c r="CN68" s="24" t="n">
        <f aca="false">IF($B68="","",IF(AND(parameters!$B$6=5,WEEKDAY(CN$4,2)&gt;5),0,SUMPRODUCT(($E$5:$E$64=$B68)*($G$5:$G$64&lt;=CN$4)*($H$5:$H$64&gt;=CN$4)*$F$5:$F$64)))</f>
        <v>0</v>
      </c>
      <c r="CO68" s="24" t="n">
        <f aca="false">IF($B68="","",IF(AND(parameters!$B$6=5,WEEKDAY(CO$4,2)&gt;5),0,SUMPRODUCT(($E$5:$E$64=$B68)*($G$5:$G$64&lt;=CO$4)*($H$5:$H$64&gt;=CO$4)*$F$5:$F$64)))</f>
        <v>0</v>
      </c>
      <c r="CP68" s="24" t="n">
        <f aca="false">IF($B68="","",IF(AND(parameters!$B$6=5,WEEKDAY(CP$4,2)&gt;5),0,SUMPRODUCT(($E$5:$E$64=$B68)*($G$5:$G$64&lt;=CP$4)*($H$5:$H$64&gt;=CP$4)*$F$5:$F$64)))</f>
        <v>0</v>
      </c>
      <c r="CQ68" s="24" t="n">
        <f aca="false">IF($B68="","",IF(AND(parameters!$B$6=5,WEEKDAY(CQ$4,2)&gt;5),0,SUMPRODUCT(($E$5:$E$64=$B68)*($G$5:$G$64&lt;=CQ$4)*($H$5:$H$64&gt;=CQ$4)*$F$5:$F$64)))</f>
        <v>0</v>
      </c>
      <c r="CR68" s="24" t="n">
        <f aca="false">IF($B68="","",IF(AND(parameters!$B$6=5,WEEKDAY(CR$4,2)&gt;5),0,SUMPRODUCT(($E$5:$E$64=$B68)*($G$5:$G$64&lt;=CR$4)*($H$5:$H$64&gt;=CR$4)*$F$5:$F$64)))</f>
        <v>0</v>
      </c>
      <c r="CS68" s="24" t="n">
        <f aca="false">IF($B68="","",IF(AND(parameters!$B$6=5,WEEKDAY(CS$4,2)&gt;5),0,SUMPRODUCT(($E$5:$E$64=$B68)*($G$5:$G$64&lt;=CS$4)*($H$5:$H$64&gt;=CS$4)*$F$5:$F$64)))</f>
        <v>0</v>
      </c>
      <c r="CT68" s="24" t="n">
        <f aca="false">IF($B68="","",IF(AND(parameters!$B$6=5,WEEKDAY(CT$4,2)&gt;5),0,SUMPRODUCT(($E$5:$E$64=$B68)*($G$5:$G$64&lt;=CT$4)*($H$5:$H$64&gt;=CT$4)*$F$5:$F$64)))</f>
        <v>0</v>
      </c>
      <c r="CU68" s="24" t="n">
        <f aca="false">IF($B68="","",IF(AND(parameters!$B$6=5,WEEKDAY(CU$4,2)&gt;5),0,SUMPRODUCT(($E$5:$E$64=$B68)*($G$5:$G$64&lt;=CU$4)*($H$5:$H$64&gt;=CU$4)*$F$5:$F$64)))</f>
        <v>0</v>
      </c>
      <c r="CV68" s="24" t="n">
        <f aca="false">IF($B68="","",IF(AND(parameters!$B$6=5,WEEKDAY(CV$4,2)&gt;5),0,SUMPRODUCT(($E$5:$E$64=$B68)*($G$5:$G$64&lt;=CV$4)*($H$5:$H$64&gt;=CV$4)*$F$5:$F$64)))</f>
        <v>0</v>
      </c>
      <c r="CW68" s="24" t="n">
        <f aca="false">IF($B68="","",IF(AND(parameters!$B$6=5,WEEKDAY(CW$4,2)&gt;5),0,SUMPRODUCT(($E$5:$E$64=$B68)*($G$5:$G$64&lt;=CW$4)*($H$5:$H$64&gt;=CW$4)*$F$5:$F$64)))</f>
        <v>0</v>
      </c>
      <c r="CX68" s="24" t="n">
        <f aca="false">IF($B68="","",IF(AND(parameters!$B$6=5,WEEKDAY(CX$4,2)&gt;5),0,SUMPRODUCT(($E$5:$E$64=$B68)*($G$5:$G$64&lt;=CX$4)*($H$5:$H$64&gt;=CX$4)*$F$5:$F$64)))</f>
        <v>0</v>
      </c>
      <c r="CY68" s="24" t="n">
        <f aca="false">IF($B68="","",IF(AND(parameters!$B$6=5,WEEKDAY(CY$4,2)&gt;5),0,SUMPRODUCT(($E$5:$E$64=$B68)*($G$5:$G$64&lt;=CY$4)*($H$5:$H$64&gt;=CY$4)*$F$5:$F$64)))</f>
        <v>0</v>
      </c>
      <c r="CZ68" s="24" t="n">
        <f aca="false">IF($B68="","",IF(AND(parameters!$B$6=5,WEEKDAY(CZ$4,2)&gt;5),0,SUMPRODUCT(($E$5:$E$64=$B68)*($G$5:$G$64&lt;=CZ$4)*($H$5:$H$64&gt;=CZ$4)*$F$5:$F$64)))</f>
        <v>0</v>
      </c>
      <c r="DA68" s="24" t="n">
        <f aca="false">IF($B68="","",IF(AND(parameters!$B$6=5,WEEKDAY(DA$4,2)&gt;5),0,SUMPRODUCT(($E$5:$E$64=$B68)*($G$5:$G$64&lt;=DA$4)*($H$5:$H$64&gt;=DA$4)*$F$5:$F$64)))</f>
        <v>0</v>
      </c>
    </row>
    <row r="69" customFormat="false" ht="15" hidden="false" customHeight="false" outlineLevel="0" collapsed="false">
      <c r="B69" s="22" t="str">
        <f aca="false">IF(resources!A7="","",resources!A7)</f>
        <v>Plumbers</v>
      </c>
      <c r="F69" s="23" t="n">
        <f aca="false">IF(resources!A7="","",resources!B7)</f>
        <v>2</v>
      </c>
      <c r="K69" s="24" t="n">
        <f aca="false">IF($B69="","",IF(AND(parameters!$B$6=5,WEEKDAY(K$4,2)&gt;5),0,SUMPRODUCT(($E$5:$E$64=$B69)*($G$5:$G$64&lt;=K$4)*($H$5:$H$64&gt;=K$4)*$F$5:$F$64)))</f>
        <v>0</v>
      </c>
      <c r="L69" s="24" t="n">
        <f aca="false">IF($B69="","",IF(AND(parameters!$B$6=5,WEEKDAY(L$4,2)&gt;5),0,SUMPRODUCT(($E$5:$E$64=$B69)*($G$5:$G$64&lt;=L$4)*($H$5:$H$64&gt;=L$4)*$F$5:$F$64)))</f>
        <v>0</v>
      </c>
      <c r="M69" s="24" t="n">
        <f aca="false">IF($B69="","",IF(AND(parameters!$B$6=5,WEEKDAY(M$4,2)&gt;5),0,SUMPRODUCT(($E$5:$E$64=$B69)*($G$5:$G$64&lt;=M$4)*($H$5:$H$64&gt;=M$4)*$F$5:$F$64)))</f>
        <v>0</v>
      </c>
      <c r="N69" s="24" t="n">
        <f aca="false">IF($B69="","",IF(AND(parameters!$B$6=5,WEEKDAY(N$4,2)&gt;5),0,SUMPRODUCT(($E$5:$E$64=$B69)*($G$5:$G$64&lt;=N$4)*($H$5:$H$64&gt;=N$4)*$F$5:$F$64)))</f>
        <v>0</v>
      </c>
      <c r="O69" s="24" t="n">
        <f aca="false">IF($B69="","",IF(AND(parameters!$B$6=5,WEEKDAY(O$4,2)&gt;5),0,SUMPRODUCT(($E$5:$E$64=$B69)*($G$5:$G$64&lt;=O$4)*($H$5:$H$64&gt;=O$4)*$F$5:$F$64)))</f>
        <v>0</v>
      </c>
      <c r="P69" s="24" t="n">
        <f aca="false">IF($B69="","",IF(AND(parameters!$B$6=5,WEEKDAY(P$4,2)&gt;5),0,SUMPRODUCT(($E$5:$E$64=$B69)*($G$5:$G$64&lt;=P$4)*($H$5:$H$64&gt;=P$4)*$F$5:$F$64)))</f>
        <v>0</v>
      </c>
      <c r="Q69" s="24" t="n">
        <f aca="false">IF($B69="","",IF(AND(parameters!$B$6=5,WEEKDAY(Q$4,2)&gt;5),0,SUMPRODUCT(($E$5:$E$64=$B69)*($G$5:$G$64&lt;=Q$4)*($H$5:$H$64&gt;=Q$4)*$F$5:$F$64)))</f>
        <v>0</v>
      </c>
      <c r="R69" s="24" t="n">
        <f aca="false">IF($B69="","",IF(AND(parameters!$B$6=5,WEEKDAY(R$4,2)&gt;5),0,SUMPRODUCT(($E$5:$E$64=$B69)*($G$5:$G$64&lt;=R$4)*($H$5:$H$64&gt;=R$4)*$F$5:$F$64)))</f>
        <v>0</v>
      </c>
      <c r="S69" s="24" t="n">
        <f aca="false">IF($B69="","",IF(AND(parameters!$B$6=5,WEEKDAY(S$4,2)&gt;5),0,SUMPRODUCT(($E$5:$E$64=$B69)*($G$5:$G$64&lt;=S$4)*($H$5:$H$64&gt;=S$4)*$F$5:$F$64)))</f>
        <v>0</v>
      </c>
      <c r="T69" s="24" t="n">
        <f aca="false">IF($B69="","",IF(AND(parameters!$B$6=5,WEEKDAY(T$4,2)&gt;5),0,SUMPRODUCT(($E$5:$E$64=$B69)*($G$5:$G$64&lt;=T$4)*($H$5:$H$64&gt;=T$4)*$F$5:$F$64)))</f>
        <v>0</v>
      </c>
      <c r="U69" s="24" t="n">
        <f aca="false">IF($B69="","",IF(AND(parameters!$B$6=5,WEEKDAY(U$4,2)&gt;5),0,SUMPRODUCT(($E$5:$E$64=$B69)*($G$5:$G$64&lt;=U$4)*($H$5:$H$64&gt;=U$4)*$F$5:$F$64)))</f>
        <v>0</v>
      </c>
      <c r="V69" s="24" t="n">
        <f aca="false">IF($B69="","",IF(AND(parameters!$B$6=5,WEEKDAY(V$4,2)&gt;5),0,SUMPRODUCT(($E$5:$E$64=$B69)*($G$5:$G$64&lt;=V$4)*($H$5:$H$64&gt;=V$4)*$F$5:$F$64)))</f>
        <v>0</v>
      </c>
      <c r="W69" s="24" t="n">
        <f aca="false">IF($B69="","",IF(AND(parameters!$B$6=5,WEEKDAY(W$4,2)&gt;5),0,SUMPRODUCT(($E$5:$E$64=$B69)*($G$5:$G$64&lt;=W$4)*($H$5:$H$64&gt;=W$4)*$F$5:$F$64)))</f>
        <v>0</v>
      </c>
      <c r="X69" s="24" t="n">
        <f aca="false">IF($B69="","",IF(AND(parameters!$B$6=5,WEEKDAY(X$4,2)&gt;5),0,SUMPRODUCT(($E$5:$E$64=$B69)*($G$5:$G$64&lt;=X$4)*($H$5:$H$64&gt;=X$4)*$F$5:$F$64)))</f>
        <v>0</v>
      </c>
      <c r="Y69" s="24" t="n">
        <f aca="false">IF($B69="","",IF(AND(parameters!$B$6=5,WEEKDAY(Y$4,2)&gt;5),0,SUMPRODUCT(($E$5:$E$64=$B69)*($G$5:$G$64&lt;=Y$4)*($H$5:$H$64&gt;=Y$4)*$F$5:$F$64)))</f>
        <v>0</v>
      </c>
      <c r="Z69" s="24" t="n">
        <f aca="false">IF($B69="","",IF(AND(parameters!$B$6=5,WEEKDAY(Z$4,2)&gt;5),0,SUMPRODUCT(($E$5:$E$64=$B69)*($G$5:$G$64&lt;=Z$4)*($H$5:$H$64&gt;=Z$4)*$F$5:$F$64)))</f>
        <v>0</v>
      </c>
      <c r="AA69" s="24" t="n">
        <f aca="false">IF($B69="","",IF(AND(parameters!$B$6=5,WEEKDAY(AA$4,2)&gt;5),0,SUMPRODUCT(($E$5:$E$64=$B69)*($G$5:$G$64&lt;=AA$4)*($H$5:$H$64&gt;=AA$4)*$F$5:$F$64)))</f>
        <v>2</v>
      </c>
      <c r="AB69" s="24" t="n">
        <f aca="false">IF($B69="","",IF(AND(parameters!$B$6=5,WEEKDAY(AB$4,2)&gt;5),0,SUMPRODUCT(($E$5:$E$64=$B69)*($G$5:$G$64&lt;=AB$4)*($H$5:$H$64&gt;=AB$4)*$F$5:$F$64)))</f>
        <v>2</v>
      </c>
      <c r="AC69" s="24" t="n">
        <f aca="false">IF($B69="","",IF(AND(parameters!$B$6=5,WEEKDAY(AC$4,2)&gt;5),0,SUMPRODUCT(($E$5:$E$64=$B69)*($G$5:$G$64&lt;=AC$4)*($H$5:$H$64&gt;=AC$4)*$F$5:$F$64)))</f>
        <v>2</v>
      </c>
      <c r="AD69" s="24" t="n">
        <f aca="false">IF($B69="","",IF(AND(parameters!$B$6=5,WEEKDAY(AD$4,2)&gt;5),0,SUMPRODUCT(($E$5:$E$64=$B69)*($G$5:$G$64&lt;=AD$4)*($H$5:$H$64&gt;=AD$4)*$F$5:$F$64)))</f>
        <v>0</v>
      </c>
      <c r="AE69" s="24" t="n">
        <f aca="false">IF($B69="","",IF(AND(parameters!$B$6=5,WEEKDAY(AE$4,2)&gt;5),0,SUMPRODUCT(($E$5:$E$64=$B69)*($G$5:$G$64&lt;=AE$4)*($H$5:$H$64&gt;=AE$4)*$F$5:$F$64)))</f>
        <v>0</v>
      </c>
      <c r="AF69" s="24" t="n">
        <f aca="false">IF($B69="","",IF(AND(parameters!$B$6=5,WEEKDAY(AF$4,2)&gt;5),0,SUMPRODUCT(($E$5:$E$64=$B69)*($G$5:$G$64&lt;=AF$4)*($H$5:$H$64&gt;=AF$4)*$F$5:$F$64)))</f>
        <v>2</v>
      </c>
      <c r="AG69" s="24" t="n">
        <f aca="false">IF($B69="","",IF(AND(parameters!$B$6=5,WEEKDAY(AG$4,2)&gt;5),0,SUMPRODUCT(($E$5:$E$64=$B69)*($G$5:$G$64&lt;=AG$4)*($H$5:$H$64&gt;=AG$4)*$F$5:$F$64)))</f>
        <v>0</v>
      </c>
      <c r="AH69" s="24" t="n">
        <f aca="false">IF($B69="","",IF(AND(parameters!$B$6=5,WEEKDAY(AH$4,2)&gt;5),0,SUMPRODUCT(($E$5:$E$64=$B69)*($G$5:$G$64&lt;=AH$4)*($H$5:$H$64&gt;=AH$4)*$F$5:$F$64)))</f>
        <v>0</v>
      </c>
      <c r="AI69" s="24" t="n">
        <f aca="false">IF($B69="","",IF(AND(parameters!$B$6=5,WEEKDAY(AI$4,2)&gt;5),0,SUMPRODUCT(($E$5:$E$64=$B69)*($G$5:$G$64&lt;=AI$4)*($H$5:$H$64&gt;=AI$4)*$F$5:$F$64)))</f>
        <v>0</v>
      </c>
      <c r="AJ69" s="24" t="n">
        <f aca="false">IF($B69="","",IF(AND(parameters!$B$6=5,WEEKDAY(AJ$4,2)&gt;5),0,SUMPRODUCT(($E$5:$E$64=$B69)*($G$5:$G$64&lt;=AJ$4)*($H$5:$H$64&gt;=AJ$4)*$F$5:$F$64)))</f>
        <v>0</v>
      </c>
      <c r="AK69" s="24" t="n">
        <f aca="false">IF($B69="","",IF(AND(parameters!$B$6=5,WEEKDAY(AK$4,2)&gt;5),0,SUMPRODUCT(($E$5:$E$64=$B69)*($G$5:$G$64&lt;=AK$4)*($H$5:$H$64&gt;=AK$4)*$F$5:$F$64)))</f>
        <v>0</v>
      </c>
      <c r="AL69" s="24" t="n">
        <f aca="false">IF($B69="","",IF(AND(parameters!$B$6=5,WEEKDAY(AL$4,2)&gt;5),0,SUMPRODUCT(($E$5:$E$64=$B69)*($G$5:$G$64&lt;=AL$4)*($H$5:$H$64&gt;=AL$4)*$F$5:$F$64)))</f>
        <v>0</v>
      </c>
      <c r="AM69" s="24" t="n">
        <f aca="false">IF($B69="","",IF(AND(parameters!$B$6=5,WEEKDAY(AM$4,2)&gt;5),0,SUMPRODUCT(($E$5:$E$64=$B69)*($G$5:$G$64&lt;=AM$4)*($H$5:$H$64&gt;=AM$4)*$F$5:$F$64)))</f>
        <v>0</v>
      </c>
      <c r="AN69" s="24" t="n">
        <f aca="false">IF($B69="","",IF(AND(parameters!$B$6=5,WEEKDAY(AN$4,2)&gt;5),0,SUMPRODUCT(($E$5:$E$64=$B69)*($G$5:$G$64&lt;=AN$4)*($H$5:$H$64&gt;=AN$4)*$F$5:$F$64)))</f>
        <v>0</v>
      </c>
      <c r="AO69" s="24" t="n">
        <f aca="false">IF($B69="","",IF(AND(parameters!$B$6=5,WEEKDAY(AO$4,2)&gt;5),0,SUMPRODUCT(($E$5:$E$64=$B69)*($G$5:$G$64&lt;=AO$4)*($H$5:$H$64&gt;=AO$4)*$F$5:$F$64)))</f>
        <v>0</v>
      </c>
      <c r="AP69" s="24" t="n">
        <f aca="false">IF($B69="","",IF(AND(parameters!$B$6=5,WEEKDAY(AP$4,2)&gt;5),0,SUMPRODUCT(($E$5:$E$64=$B69)*($G$5:$G$64&lt;=AP$4)*($H$5:$H$64&gt;=AP$4)*$F$5:$F$64)))</f>
        <v>0</v>
      </c>
      <c r="AQ69" s="24" t="n">
        <f aca="false">IF($B69="","",IF(AND(parameters!$B$6=5,WEEKDAY(AQ$4,2)&gt;5),0,SUMPRODUCT(($E$5:$E$64=$B69)*($G$5:$G$64&lt;=AQ$4)*($H$5:$H$64&gt;=AQ$4)*$F$5:$F$64)))</f>
        <v>0</v>
      </c>
      <c r="AR69" s="24" t="n">
        <f aca="false">IF($B69="","",IF(AND(parameters!$B$6=5,WEEKDAY(AR$4,2)&gt;5),0,SUMPRODUCT(($E$5:$E$64=$B69)*($G$5:$G$64&lt;=AR$4)*($H$5:$H$64&gt;=AR$4)*$F$5:$F$64)))</f>
        <v>0</v>
      </c>
      <c r="AS69" s="24" t="n">
        <f aca="false">IF($B69="","",IF(AND(parameters!$B$6=5,WEEKDAY(AS$4,2)&gt;5),0,SUMPRODUCT(($E$5:$E$64=$B69)*($G$5:$G$64&lt;=AS$4)*($H$5:$H$64&gt;=AS$4)*$F$5:$F$64)))</f>
        <v>0</v>
      </c>
      <c r="AT69" s="24" t="n">
        <f aca="false">IF($B69="","",IF(AND(parameters!$B$6=5,WEEKDAY(AT$4,2)&gt;5),0,SUMPRODUCT(($E$5:$E$64=$B69)*($G$5:$G$64&lt;=AT$4)*($H$5:$H$64&gt;=AT$4)*$F$5:$F$64)))</f>
        <v>0</v>
      </c>
      <c r="AU69" s="24" t="n">
        <f aca="false">IF($B69="","",IF(AND(parameters!$B$6=5,WEEKDAY(AU$4,2)&gt;5),0,SUMPRODUCT(($E$5:$E$64=$B69)*($G$5:$G$64&lt;=AU$4)*($H$5:$H$64&gt;=AU$4)*$F$5:$F$64)))</f>
        <v>0</v>
      </c>
      <c r="AV69" s="24" t="n">
        <f aca="false">IF($B69="","",IF(AND(parameters!$B$6=5,WEEKDAY(AV$4,2)&gt;5),0,SUMPRODUCT(($E$5:$E$64=$B69)*($G$5:$G$64&lt;=AV$4)*($H$5:$H$64&gt;=AV$4)*$F$5:$F$64)))</f>
        <v>0</v>
      </c>
      <c r="AW69" s="24" t="n">
        <f aca="false">IF($B69="","",IF(AND(parameters!$B$6=5,WEEKDAY(AW$4,2)&gt;5),0,SUMPRODUCT(($E$5:$E$64=$B69)*($G$5:$G$64&lt;=AW$4)*($H$5:$H$64&gt;=AW$4)*$F$5:$F$64)))</f>
        <v>0</v>
      </c>
      <c r="AX69" s="24" t="n">
        <f aca="false">IF($B69="","",IF(AND(parameters!$B$6=5,WEEKDAY(AX$4,2)&gt;5),0,SUMPRODUCT(($E$5:$E$64=$B69)*($G$5:$G$64&lt;=AX$4)*($H$5:$H$64&gt;=AX$4)*$F$5:$F$64)))</f>
        <v>0</v>
      </c>
      <c r="AY69" s="24" t="n">
        <f aca="false">IF($B69="","",IF(AND(parameters!$B$6=5,WEEKDAY(AY$4,2)&gt;5),0,SUMPRODUCT(($E$5:$E$64=$B69)*($G$5:$G$64&lt;=AY$4)*($H$5:$H$64&gt;=AY$4)*$F$5:$F$64)))</f>
        <v>0</v>
      </c>
      <c r="AZ69" s="24" t="n">
        <f aca="false">IF($B69="","",IF(AND(parameters!$B$6=5,WEEKDAY(AZ$4,2)&gt;5),0,SUMPRODUCT(($E$5:$E$64=$B69)*($G$5:$G$64&lt;=AZ$4)*($H$5:$H$64&gt;=AZ$4)*$F$5:$F$64)))</f>
        <v>0</v>
      </c>
      <c r="BA69" s="24" t="n">
        <f aca="false">IF($B69="","",IF(AND(parameters!$B$6=5,WEEKDAY(BA$4,2)&gt;5),0,SUMPRODUCT(($E$5:$E$64=$B69)*($G$5:$G$64&lt;=BA$4)*($H$5:$H$64&gt;=BA$4)*$F$5:$F$64)))</f>
        <v>2</v>
      </c>
      <c r="BB69" s="24" t="n">
        <f aca="false">IF($B69="","",IF(AND(parameters!$B$6=5,WEEKDAY(BB$4,2)&gt;5),0,SUMPRODUCT(($E$5:$E$64=$B69)*($G$5:$G$64&lt;=BB$4)*($H$5:$H$64&gt;=BB$4)*$F$5:$F$64)))</f>
        <v>2</v>
      </c>
      <c r="BC69" s="24" t="n">
        <f aca="false">IF($B69="","",IF(AND(parameters!$B$6=5,WEEKDAY(BC$4,2)&gt;5),0,SUMPRODUCT(($E$5:$E$64=$B69)*($G$5:$G$64&lt;=BC$4)*($H$5:$H$64&gt;=BC$4)*$F$5:$F$64)))</f>
        <v>2</v>
      </c>
      <c r="BD69" s="24" t="n">
        <f aca="false">IF($B69="","",IF(AND(parameters!$B$6=5,WEEKDAY(BD$4,2)&gt;5),0,SUMPRODUCT(($E$5:$E$64=$B69)*($G$5:$G$64&lt;=BD$4)*($H$5:$H$64&gt;=BD$4)*$F$5:$F$64)))</f>
        <v>2</v>
      </c>
      <c r="BE69" s="24" t="n">
        <f aca="false">IF($B69="","",IF(AND(parameters!$B$6=5,WEEKDAY(BE$4,2)&gt;5),0,SUMPRODUCT(($E$5:$E$64=$B69)*($G$5:$G$64&lt;=BE$4)*($H$5:$H$64&gt;=BE$4)*$F$5:$F$64)))</f>
        <v>2</v>
      </c>
      <c r="BF69" s="24" t="n">
        <f aca="false">IF($B69="","",IF(AND(parameters!$B$6=5,WEEKDAY(BF$4,2)&gt;5),0,SUMPRODUCT(($E$5:$E$64=$B69)*($G$5:$G$64&lt;=BF$4)*($H$5:$H$64&gt;=BF$4)*$F$5:$F$64)))</f>
        <v>0</v>
      </c>
      <c r="BG69" s="24" t="n">
        <f aca="false">IF($B69="","",IF(AND(parameters!$B$6=5,WEEKDAY(BG$4,2)&gt;5),0,SUMPRODUCT(($E$5:$E$64=$B69)*($G$5:$G$64&lt;=BG$4)*($H$5:$H$64&gt;=BG$4)*$F$5:$F$64)))</f>
        <v>0</v>
      </c>
      <c r="BH69" s="24" t="n">
        <f aca="false">IF($B69="","",IF(AND(parameters!$B$6=5,WEEKDAY(BH$4,2)&gt;5),0,SUMPRODUCT(($E$5:$E$64=$B69)*($G$5:$G$64&lt;=BH$4)*($H$5:$H$64&gt;=BH$4)*$F$5:$F$64)))</f>
        <v>0</v>
      </c>
      <c r="BI69" s="24" t="n">
        <f aca="false">IF($B69="","",IF(AND(parameters!$B$6=5,WEEKDAY(BI$4,2)&gt;5),0,SUMPRODUCT(($E$5:$E$64=$B69)*($G$5:$G$64&lt;=BI$4)*($H$5:$H$64&gt;=BI$4)*$F$5:$F$64)))</f>
        <v>0</v>
      </c>
      <c r="BJ69" s="24" t="n">
        <f aca="false">IF($B69="","",IF(AND(parameters!$B$6=5,WEEKDAY(BJ$4,2)&gt;5),0,SUMPRODUCT(($E$5:$E$64=$B69)*($G$5:$G$64&lt;=BJ$4)*($H$5:$H$64&gt;=BJ$4)*$F$5:$F$64)))</f>
        <v>0</v>
      </c>
      <c r="BK69" s="24" t="n">
        <f aca="false">IF($B69="","",IF(AND(parameters!$B$6=5,WEEKDAY(BK$4,2)&gt;5),0,SUMPRODUCT(($E$5:$E$64=$B69)*($G$5:$G$64&lt;=BK$4)*($H$5:$H$64&gt;=BK$4)*$F$5:$F$64)))</f>
        <v>0</v>
      </c>
      <c r="BL69" s="24" t="n">
        <f aca="false">IF($B69="","",IF(AND(parameters!$B$6=5,WEEKDAY(BL$4,2)&gt;5),0,SUMPRODUCT(($E$5:$E$64=$B69)*($G$5:$G$64&lt;=BL$4)*($H$5:$H$64&gt;=BL$4)*$F$5:$F$64)))</f>
        <v>0</v>
      </c>
      <c r="BM69" s="24" t="n">
        <f aca="false">IF($B69="","",IF(AND(parameters!$B$6=5,WEEKDAY(BM$4,2)&gt;5),0,SUMPRODUCT(($E$5:$E$64=$B69)*($G$5:$G$64&lt;=BM$4)*($H$5:$H$64&gt;=BM$4)*$F$5:$F$64)))</f>
        <v>0</v>
      </c>
      <c r="BN69" s="24" t="n">
        <f aca="false">IF($B69="","",IF(AND(parameters!$B$6=5,WEEKDAY(BN$4,2)&gt;5),0,SUMPRODUCT(($E$5:$E$64=$B69)*($G$5:$G$64&lt;=BN$4)*($H$5:$H$64&gt;=BN$4)*$F$5:$F$64)))</f>
        <v>0</v>
      </c>
      <c r="BO69" s="24" t="n">
        <f aca="false">IF($B69="","",IF(AND(parameters!$B$6=5,WEEKDAY(BO$4,2)&gt;5),0,SUMPRODUCT(($E$5:$E$64=$B69)*($G$5:$G$64&lt;=BO$4)*($H$5:$H$64&gt;=BO$4)*$F$5:$F$64)))</f>
        <v>0</v>
      </c>
      <c r="BP69" s="24" t="n">
        <f aca="false">IF($B69="","",IF(AND(parameters!$B$6=5,WEEKDAY(BP$4,2)&gt;5),0,SUMPRODUCT(($E$5:$E$64=$B69)*($G$5:$G$64&lt;=BP$4)*($H$5:$H$64&gt;=BP$4)*$F$5:$F$64)))</f>
        <v>0</v>
      </c>
      <c r="BQ69" s="24" t="n">
        <f aca="false">IF($B69="","",IF(AND(parameters!$B$6=5,WEEKDAY(BQ$4,2)&gt;5),0,SUMPRODUCT(($E$5:$E$64=$B69)*($G$5:$G$64&lt;=BQ$4)*($H$5:$H$64&gt;=BQ$4)*$F$5:$F$64)))</f>
        <v>0</v>
      </c>
      <c r="BR69" s="24" t="n">
        <f aca="false">IF($B69="","",IF(AND(parameters!$B$6=5,WEEKDAY(BR$4,2)&gt;5),0,SUMPRODUCT(($E$5:$E$64=$B69)*($G$5:$G$64&lt;=BR$4)*($H$5:$H$64&gt;=BR$4)*$F$5:$F$64)))</f>
        <v>0</v>
      </c>
      <c r="BS69" s="24" t="n">
        <f aca="false">IF($B69="","",IF(AND(parameters!$B$6=5,WEEKDAY(BS$4,2)&gt;5),0,SUMPRODUCT(($E$5:$E$64=$B69)*($G$5:$G$64&lt;=BS$4)*($H$5:$H$64&gt;=BS$4)*$F$5:$F$64)))</f>
        <v>0</v>
      </c>
      <c r="BT69" s="24" t="n">
        <f aca="false">IF($B69="","",IF(AND(parameters!$B$6=5,WEEKDAY(BT$4,2)&gt;5),0,SUMPRODUCT(($E$5:$E$64=$B69)*($G$5:$G$64&lt;=BT$4)*($H$5:$H$64&gt;=BT$4)*$F$5:$F$64)))</f>
        <v>0</v>
      </c>
      <c r="BU69" s="24" t="n">
        <f aca="false">IF($B69="","",IF(AND(parameters!$B$6=5,WEEKDAY(BU$4,2)&gt;5),0,SUMPRODUCT(($E$5:$E$64=$B69)*($G$5:$G$64&lt;=BU$4)*($H$5:$H$64&gt;=BU$4)*$F$5:$F$64)))</f>
        <v>0</v>
      </c>
      <c r="BV69" s="24" t="n">
        <f aca="false">IF($B69="","",IF(AND(parameters!$B$6=5,WEEKDAY(BV$4,2)&gt;5),0,SUMPRODUCT(($E$5:$E$64=$B69)*($G$5:$G$64&lt;=BV$4)*($H$5:$H$64&gt;=BV$4)*$F$5:$F$64)))</f>
        <v>0</v>
      </c>
      <c r="BW69" s="24" t="n">
        <f aca="false">IF($B69="","",IF(AND(parameters!$B$6=5,WEEKDAY(BW$4,2)&gt;5),0,SUMPRODUCT(($E$5:$E$64=$B69)*($G$5:$G$64&lt;=BW$4)*($H$5:$H$64&gt;=BW$4)*$F$5:$F$64)))</f>
        <v>0</v>
      </c>
      <c r="BX69" s="24" t="n">
        <f aca="false">IF($B69="","",IF(AND(parameters!$B$6=5,WEEKDAY(BX$4,2)&gt;5),0,SUMPRODUCT(($E$5:$E$64=$B69)*($G$5:$G$64&lt;=BX$4)*($H$5:$H$64&gt;=BX$4)*$F$5:$F$64)))</f>
        <v>0</v>
      </c>
      <c r="BY69" s="24" t="n">
        <f aca="false">IF($B69="","",IF(AND(parameters!$B$6=5,WEEKDAY(BY$4,2)&gt;5),0,SUMPRODUCT(($E$5:$E$64=$B69)*($G$5:$G$64&lt;=BY$4)*($H$5:$H$64&gt;=BY$4)*$F$5:$F$64)))</f>
        <v>0</v>
      </c>
      <c r="BZ69" s="24" t="n">
        <f aca="false">IF($B69="","",IF(AND(parameters!$B$6=5,WEEKDAY(BZ$4,2)&gt;5),0,SUMPRODUCT(($E$5:$E$64=$B69)*($G$5:$G$64&lt;=BZ$4)*($H$5:$H$64&gt;=BZ$4)*$F$5:$F$64)))</f>
        <v>0</v>
      </c>
      <c r="CA69" s="24" t="n">
        <f aca="false">IF($B69="","",IF(AND(parameters!$B$6=5,WEEKDAY(CA$4,2)&gt;5),0,SUMPRODUCT(($E$5:$E$64=$B69)*($G$5:$G$64&lt;=CA$4)*($H$5:$H$64&gt;=CA$4)*$F$5:$F$64)))</f>
        <v>0</v>
      </c>
      <c r="CB69" s="24" t="n">
        <f aca="false">IF($B69="","",IF(AND(parameters!$B$6=5,WEEKDAY(CB$4,2)&gt;5),0,SUMPRODUCT(($E$5:$E$64=$B69)*($G$5:$G$64&lt;=CB$4)*($H$5:$H$64&gt;=CB$4)*$F$5:$F$64)))</f>
        <v>0</v>
      </c>
      <c r="CC69" s="24" t="n">
        <f aca="false">IF($B69="","",IF(AND(parameters!$B$6=5,WEEKDAY(CC$4,2)&gt;5),0,SUMPRODUCT(($E$5:$E$64=$B69)*($G$5:$G$64&lt;=CC$4)*($H$5:$H$64&gt;=CC$4)*$F$5:$F$64)))</f>
        <v>0</v>
      </c>
      <c r="CD69" s="24" t="n">
        <f aca="false">IF($B69="","",IF(AND(parameters!$B$6=5,WEEKDAY(CD$4,2)&gt;5),0,SUMPRODUCT(($E$5:$E$64=$B69)*($G$5:$G$64&lt;=CD$4)*($H$5:$H$64&gt;=CD$4)*$F$5:$F$64)))</f>
        <v>2</v>
      </c>
      <c r="CE69" s="24" t="n">
        <f aca="false">IF($B69="","",IF(AND(parameters!$B$6=5,WEEKDAY(CE$4,2)&gt;5),0,SUMPRODUCT(($E$5:$E$64=$B69)*($G$5:$G$64&lt;=CE$4)*($H$5:$H$64&gt;=CE$4)*$F$5:$F$64)))</f>
        <v>2</v>
      </c>
      <c r="CF69" s="24" t="n">
        <f aca="false">IF($B69="","",IF(AND(parameters!$B$6=5,WEEKDAY(CF$4,2)&gt;5),0,SUMPRODUCT(($E$5:$E$64=$B69)*($G$5:$G$64&lt;=CF$4)*($H$5:$H$64&gt;=CF$4)*$F$5:$F$64)))</f>
        <v>2</v>
      </c>
      <c r="CG69" s="24" t="n">
        <f aca="false">IF($B69="","",IF(AND(parameters!$B$6=5,WEEKDAY(CG$4,2)&gt;5),0,SUMPRODUCT(($E$5:$E$64=$B69)*($G$5:$G$64&lt;=CG$4)*($H$5:$H$64&gt;=CG$4)*$F$5:$F$64)))</f>
        <v>0</v>
      </c>
      <c r="CH69" s="24" t="n">
        <f aca="false">IF($B69="","",IF(AND(parameters!$B$6=5,WEEKDAY(CH$4,2)&gt;5),0,SUMPRODUCT(($E$5:$E$64=$B69)*($G$5:$G$64&lt;=CH$4)*($H$5:$H$64&gt;=CH$4)*$F$5:$F$64)))</f>
        <v>0</v>
      </c>
      <c r="CI69" s="24" t="n">
        <f aca="false">IF($B69="","",IF(AND(parameters!$B$6=5,WEEKDAY(CI$4,2)&gt;5),0,SUMPRODUCT(($E$5:$E$64=$B69)*($G$5:$G$64&lt;=CI$4)*($H$5:$H$64&gt;=CI$4)*$F$5:$F$64)))</f>
        <v>0</v>
      </c>
      <c r="CJ69" s="24" t="n">
        <f aca="false">IF($B69="","",IF(AND(parameters!$B$6=5,WEEKDAY(CJ$4,2)&gt;5),0,SUMPRODUCT(($E$5:$E$64=$B69)*($G$5:$G$64&lt;=CJ$4)*($H$5:$H$64&gt;=CJ$4)*$F$5:$F$64)))</f>
        <v>0</v>
      </c>
      <c r="CK69" s="24" t="n">
        <f aca="false">IF($B69="","",IF(AND(parameters!$B$6=5,WEEKDAY(CK$4,2)&gt;5),0,SUMPRODUCT(($E$5:$E$64=$B69)*($G$5:$G$64&lt;=CK$4)*($H$5:$H$64&gt;=CK$4)*$F$5:$F$64)))</f>
        <v>0</v>
      </c>
      <c r="CL69" s="24" t="n">
        <f aca="false">IF($B69="","",IF(AND(parameters!$B$6=5,WEEKDAY(CL$4,2)&gt;5),0,SUMPRODUCT(($E$5:$E$64=$B69)*($G$5:$G$64&lt;=CL$4)*($H$5:$H$64&gt;=CL$4)*$F$5:$F$64)))</f>
        <v>0</v>
      </c>
      <c r="CM69" s="24" t="n">
        <f aca="false">IF($B69="","",IF(AND(parameters!$B$6=5,WEEKDAY(CM$4,2)&gt;5),0,SUMPRODUCT(($E$5:$E$64=$B69)*($G$5:$G$64&lt;=CM$4)*($H$5:$H$64&gt;=CM$4)*$F$5:$F$64)))</f>
        <v>0</v>
      </c>
      <c r="CN69" s="24" t="n">
        <f aca="false">IF($B69="","",IF(AND(parameters!$B$6=5,WEEKDAY(CN$4,2)&gt;5),0,SUMPRODUCT(($E$5:$E$64=$B69)*($G$5:$G$64&lt;=CN$4)*($H$5:$H$64&gt;=CN$4)*$F$5:$F$64)))</f>
        <v>0</v>
      </c>
      <c r="CO69" s="24" t="n">
        <f aca="false">IF($B69="","",IF(AND(parameters!$B$6=5,WEEKDAY(CO$4,2)&gt;5),0,SUMPRODUCT(($E$5:$E$64=$B69)*($G$5:$G$64&lt;=CO$4)*($H$5:$H$64&gt;=CO$4)*$F$5:$F$64)))</f>
        <v>0</v>
      </c>
      <c r="CP69" s="24" t="n">
        <f aca="false">IF($B69="","",IF(AND(parameters!$B$6=5,WEEKDAY(CP$4,2)&gt;5),0,SUMPRODUCT(($E$5:$E$64=$B69)*($G$5:$G$64&lt;=CP$4)*($H$5:$H$64&gt;=CP$4)*$F$5:$F$64)))</f>
        <v>0</v>
      </c>
      <c r="CQ69" s="24" t="n">
        <f aca="false">IF($B69="","",IF(AND(parameters!$B$6=5,WEEKDAY(CQ$4,2)&gt;5),0,SUMPRODUCT(($E$5:$E$64=$B69)*($G$5:$G$64&lt;=CQ$4)*($H$5:$H$64&gt;=CQ$4)*$F$5:$F$64)))</f>
        <v>0</v>
      </c>
      <c r="CR69" s="24" t="n">
        <f aca="false">IF($B69="","",IF(AND(parameters!$B$6=5,WEEKDAY(CR$4,2)&gt;5),0,SUMPRODUCT(($E$5:$E$64=$B69)*($G$5:$G$64&lt;=CR$4)*($H$5:$H$64&gt;=CR$4)*$F$5:$F$64)))</f>
        <v>0</v>
      </c>
      <c r="CS69" s="24" t="n">
        <f aca="false">IF($B69="","",IF(AND(parameters!$B$6=5,WEEKDAY(CS$4,2)&gt;5),0,SUMPRODUCT(($E$5:$E$64=$B69)*($G$5:$G$64&lt;=CS$4)*($H$5:$H$64&gt;=CS$4)*$F$5:$F$64)))</f>
        <v>0</v>
      </c>
      <c r="CT69" s="24" t="n">
        <f aca="false">IF($B69="","",IF(AND(parameters!$B$6=5,WEEKDAY(CT$4,2)&gt;5),0,SUMPRODUCT(($E$5:$E$64=$B69)*($G$5:$G$64&lt;=CT$4)*($H$5:$H$64&gt;=CT$4)*$F$5:$F$64)))</f>
        <v>0</v>
      </c>
      <c r="CU69" s="24" t="n">
        <f aca="false">IF($B69="","",IF(AND(parameters!$B$6=5,WEEKDAY(CU$4,2)&gt;5),0,SUMPRODUCT(($E$5:$E$64=$B69)*($G$5:$G$64&lt;=CU$4)*($H$5:$H$64&gt;=CU$4)*$F$5:$F$64)))</f>
        <v>0</v>
      </c>
      <c r="CV69" s="24" t="n">
        <f aca="false">IF($B69="","",IF(AND(parameters!$B$6=5,WEEKDAY(CV$4,2)&gt;5),0,SUMPRODUCT(($E$5:$E$64=$B69)*($G$5:$G$64&lt;=CV$4)*($H$5:$H$64&gt;=CV$4)*$F$5:$F$64)))</f>
        <v>0</v>
      </c>
      <c r="CW69" s="24" t="n">
        <f aca="false">IF($B69="","",IF(AND(parameters!$B$6=5,WEEKDAY(CW$4,2)&gt;5),0,SUMPRODUCT(($E$5:$E$64=$B69)*($G$5:$G$64&lt;=CW$4)*($H$5:$H$64&gt;=CW$4)*$F$5:$F$64)))</f>
        <v>0</v>
      </c>
      <c r="CX69" s="24" t="n">
        <f aca="false">IF($B69="","",IF(AND(parameters!$B$6=5,WEEKDAY(CX$4,2)&gt;5),0,SUMPRODUCT(($E$5:$E$64=$B69)*($G$5:$G$64&lt;=CX$4)*($H$5:$H$64&gt;=CX$4)*$F$5:$F$64)))</f>
        <v>0</v>
      </c>
      <c r="CY69" s="24" t="n">
        <f aca="false">IF($B69="","",IF(AND(parameters!$B$6=5,WEEKDAY(CY$4,2)&gt;5),0,SUMPRODUCT(($E$5:$E$64=$B69)*($G$5:$G$64&lt;=CY$4)*($H$5:$H$64&gt;=CY$4)*$F$5:$F$64)))</f>
        <v>0</v>
      </c>
      <c r="CZ69" s="24" t="n">
        <f aca="false">IF($B69="","",IF(AND(parameters!$B$6=5,WEEKDAY(CZ$4,2)&gt;5),0,SUMPRODUCT(($E$5:$E$64=$B69)*($G$5:$G$64&lt;=CZ$4)*($H$5:$H$64&gt;=CZ$4)*$F$5:$F$64)))</f>
        <v>0</v>
      </c>
      <c r="DA69" s="24" t="n">
        <f aca="false">IF($B69="","",IF(AND(parameters!$B$6=5,WEEKDAY(DA$4,2)&gt;5),0,SUMPRODUCT(($E$5:$E$64=$B69)*($G$5:$G$64&lt;=DA$4)*($H$5:$H$64&gt;=DA$4)*$F$5:$F$64)))</f>
        <v>0</v>
      </c>
    </row>
    <row r="70" customFormat="false" ht="15" hidden="false" customHeight="false" outlineLevel="0" collapsed="false">
      <c r="B70" s="22" t="str">
        <f aca="false">IF(resources!A8="","",resources!A8)</f>
        <v>Painters</v>
      </c>
      <c r="F70" s="23" t="n">
        <f aca="false">IF(resources!A8="","",resources!B8)</f>
        <v>2</v>
      </c>
      <c r="K70" s="24" t="n">
        <f aca="false">IF($B70="","",IF(AND(parameters!$B$6=5,WEEKDAY(K$4,2)&gt;5),0,SUMPRODUCT(($E$5:$E$64=$B70)*($G$5:$G$64&lt;=K$4)*($H$5:$H$64&gt;=K$4)*$F$5:$F$64)))</f>
        <v>0</v>
      </c>
      <c r="L70" s="24" t="n">
        <f aca="false">IF($B70="","",IF(AND(parameters!$B$6=5,WEEKDAY(L$4,2)&gt;5),0,SUMPRODUCT(($E$5:$E$64=$B70)*($G$5:$G$64&lt;=L$4)*($H$5:$H$64&gt;=L$4)*$F$5:$F$64)))</f>
        <v>0</v>
      </c>
      <c r="M70" s="24" t="n">
        <f aca="false">IF($B70="","",IF(AND(parameters!$B$6=5,WEEKDAY(M$4,2)&gt;5),0,SUMPRODUCT(($E$5:$E$64=$B70)*($G$5:$G$64&lt;=M$4)*($H$5:$H$64&gt;=M$4)*$F$5:$F$64)))</f>
        <v>0</v>
      </c>
      <c r="N70" s="24" t="n">
        <f aca="false">IF($B70="","",IF(AND(parameters!$B$6=5,WEEKDAY(N$4,2)&gt;5),0,SUMPRODUCT(($E$5:$E$64=$B70)*($G$5:$G$64&lt;=N$4)*($H$5:$H$64&gt;=N$4)*$F$5:$F$64)))</f>
        <v>0</v>
      </c>
      <c r="O70" s="24" t="n">
        <f aca="false">IF($B70="","",IF(AND(parameters!$B$6=5,WEEKDAY(O$4,2)&gt;5),0,SUMPRODUCT(($E$5:$E$64=$B70)*($G$5:$G$64&lt;=O$4)*($H$5:$H$64&gt;=O$4)*$F$5:$F$64)))</f>
        <v>0</v>
      </c>
      <c r="P70" s="24" t="n">
        <f aca="false">IF($B70="","",IF(AND(parameters!$B$6=5,WEEKDAY(P$4,2)&gt;5),0,SUMPRODUCT(($E$5:$E$64=$B70)*($G$5:$G$64&lt;=P$4)*($H$5:$H$64&gt;=P$4)*$F$5:$F$64)))</f>
        <v>0</v>
      </c>
      <c r="Q70" s="24" t="n">
        <f aca="false">IF($B70="","",IF(AND(parameters!$B$6=5,WEEKDAY(Q$4,2)&gt;5),0,SUMPRODUCT(($E$5:$E$64=$B70)*($G$5:$G$64&lt;=Q$4)*($H$5:$H$64&gt;=Q$4)*$F$5:$F$64)))</f>
        <v>0</v>
      </c>
      <c r="R70" s="24" t="n">
        <f aca="false">IF($B70="","",IF(AND(parameters!$B$6=5,WEEKDAY(R$4,2)&gt;5),0,SUMPRODUCT(($E$5:$E$64=$B70)*($G$5:$G$64&lt;=R$4)*($H$5:$H$64&gt;=R$4)*$F$5:$F$64)))</f>
        <v>0</v>
      </c>
      <c r="S70" s="24" t="n">
        <f aca="false">IF($B70="","",IF(AND(parameters!$B$6=5,WEEKDAY(S$4,2)&gt;5),0,SUMPRODUCT(($E$5:$E$64=$B70)*($G$5:$G$64&lt;=S$4)*($H$5:$H$64&gt;=S$4)*$F$5:$F$64)))</f>
        <v>0</v>
      </c>
      <c r="T70" s="24" t="n">
        <f aca="false">IF($B70="","",IF(AND(parameters!$B$6=5,WEEKDAY(T$4,2)&gt;5),0,SUMPRODUCT(($E$5:$E$64=$B70)*($G$5:$G$64&lt;=T$4)*($H$5:$H$64&gt;=T$4)*$F$5:$F$64)))</f>
        <v>0</v>
      </c>
      <c r="U70" s="24" t="n">
        <f aca="false">IF($B70="","",IF(AND(parameters!$B$6=5,WEEKDAY(U$4,2)&gt;5),0,SUMPRODUCT(($E$5:$E$64=$B70)*($G$5:$G$64&lt;=U$4)*($H$5:$H$64&gt;=U$4)*$F$5:$F$64)))</f>
        <v>0</v>
      </c>
      <c r="V70" s="24" t="n">
        <f aca="false">IF($B70="","",IF(AND(parameters!$B$6=5,WEEKDAY(V$4,2)&gt;5),0,SUMPRODUCT(($E$5:$E$64=$B70)*($G$5:$G$64&lt;=V$4)*($H$5:$H$64&gt;=V$4)*$F$5:$F$64)))</f>
        <v>0</v>
      </c>
      <c r="W70" s="24" t="n">
        <f aca="false">IF($B70="","",IF(AND(parameters!$B$6=5,WEEKDAY(W$4,2)&gt;5),0,SUMPRODUCT(($E$5:$E$64=$B70)*($G$5:$G$64&lt;=W$4)*($H$5:$H$64&gt;=W$4)*$F$5:$F$64)))</f>
        <v>0</v>
      </c>
      <c r="X70" s="24" t="n">
        <f aca="false">IF($B70="","",IF(AND(parameters!$B$6=5,WEEKDAY(X$4,2)&gt;5),0,SUMPRODUCT(($E$5:$E$64=$B70)*($G$5:$G$64&lt;=X$4)*($H$5:$H$64&gt;=X$4)*$F$5:$F$64)))</f>
        <v>0</v>
      </c>
      <c r="Y70" s="24" t="n">
        <f aca="false">IF($B70="","",IF(AND(parameters!$B$6=5,WEEKDAY(Y$4,2)&gt;5),0,SUMPRODUCT(($E$5:$E$64=$B70)*($G$5:$G$64&lt;=Y$4)*($H$5:$H$64&gt;=Y$4)*$F$5:$F$64)))</f>
        <v>0</v>
      </c>
      <c r="Z70" s="24" t="n">
        <f aca="false">IF($B70="","",IF(AND(parameters!$B$6=5,WEEKDAY(Z$4,2)&gt;5),0,SUMPRODUCT(($E$5:$E$64=$B70)*($G$5:$G$64&lt;=Z$4)*($H$5:$H$64&gt;=Z$4)*$F$5:$F$64)))</f>
        <v>0</v>
      </c>
      <c r="AA70" s="24" t="n">
        <f aca="false">IF($B70="","",IF(AND(parameters!$B$6=5,WEEKDAY(AA$4,2)&gt;5),0,SUMPRODUCT(($E$5:$E$64=$B70)*($G$5:$G$64&lt;=AA$4)*($H$5:$H$64&gt;=AA$4)*$F$5:$F$64)))</f>
        <v>0</v>
      </c>
      <c r="AB70" s="24" t="n">
        <f aca="false">IF($B70="","",IF(AND(parameters!$B$6=5,WEEKDAY(AB$4,2)&gt;5),0,SUMPRODUCT(($E$5:$E$64=$B70)*($G$5:$G$64&lt;=AB$4)*($H$5:$H$64&gt;=AB$4)*$F$5:$F$64)))</f>
        <v>0</v>
      </c>
      <c r="AC70" s="24" t="n">
        <f aca="false">IF($B70="","",IF(AND(parameters!$B$6=5,WEEKDAY(AC$4,2)&gt;5),0,SUMPRODUCT(($E$5:$E$64=$B70)*($G$5:$G$64&lt;=AC$4)*($H$5:$H$64&gt;=AC$4)*$F$5:$F$64)))</f>
        <v>0</v>
      </c>
      <c r="AD70" s="24" t="n">
        <f aca="false">IF($B70="","",IF(AND(parameters!$B$6=5,WEEKDAY(AD$4,2)&gt;5),0,SUMPRODUCT(($E$5:$E$64=$B70)*($G$5:$G$64&lt;=AD$4)*($H$5:$H$64&gt;=AD$4)*$F$5:$F$64)))</f>
        <v>0</v>
      </c>
      <c r="AE70" s="24" t="n">
        <f aca="false">IF($B70="","",IF(AND(parameters!$B$6=5,WEEKDAY(AE$4,2)&gt;5),0,SUMPRODUCT(($E$5:$E$64=$B70)*($G$5:$G$64&lt;=AE$4)*($H$5:$H$64&gt;=AE$4)*$F$5:$F$64)))</f>
        <v>0</v>
      </c>
      <c r="AF70" s="24" t="n">
        <f aca="false">IF($B70="","",IF(AND(parameters!$B$6=5,WEEKDAY(AF$4,2)&gt;5),0,SUMPRODUCT(($E$5:$E$64=$B70)*($G$5:$G$64&lt;=AF$4)*($H$5:$H$64&gt;=AF$4)*$F$5:$F$64)))</f>
        <v>0</v>
      </c>
      <c r="AG70" s="24" t="n">
        <f aca="false">IF($B70="","",IF(AND(parameters!$B$6=5,WEEKDAY(AG$4,2)&gt;5),0,SUMPRODUCT(($E$5:$E$64=$B70)*($G$5:$G$64&lt;=AG$4)*($H$5:$H$64&gt;=AG$4)*$F$5:$F$64)))</f>
        <v>0</v>
      </c>
      <c r="AH70" s="24" t="n">
        <f aca="false">IF($B70="","",IF(AND(parameters!$B$6=5,WEEKDAY(AH$4,2)&gt;5),0,SUMPRODUCT(($E$5:$E$64=$B70)*($G$5:$G$64&lt;=AH$4)*($H$5:$H$64&gt;=AH$4)*$F$5:$F$64)))</f>
        <v>0</v>
      </c>
      <c r="AI70" s="24" t="n">
        <f aca="false">IF($B70="","",IF(AND(parameters!$B$6=5,WEEKDAY(AI$4,2)&gt;5),0,SUMPRODUCT(($E$5:$E$64=$B70)*($G$5:$G$64&lt;=AI$4)*($H$5:$H$64&gt;=AI$4)*$F$5:$F$64)))</f>
        <v>0</v>
      </c>
      <c r="AJ70" s="24" t="n">
        <f aca="false">IF($B70="","",IF(AND(parameters!$B$6=5,WEEKDAY(AJ$4,2)&gt;5),0,SUMPRODUCT(($E$5:$E$64=$B70)*($G$5:$G$64&lt;=AJ$4)*($H$5:$H$64&gt;=AJ$4)*$F$5:$F$64)))</f>
        <v>0</v>
      </c>
      <c r="AK70" s="24" t="n">
        <f aca="false">IF($B70="","",IF(AND(parameters!$B$6=5,WEEKDAY(AK$4,2)&gt;5),0,SUMPRODUCT(($E$5:$E$64=$B70)*($G$5:$G$64&lt;=AK$4)*($H$5:$H$64&gt;=AK$4)*$F$5:$F$64)))</f>
        <v>0</v>
      </c>
      <c r="AL70" s="24" t="n">
        <f aca="false">IF($B70="","",IF(AND(parameters!$B$6=5,WEEKDAY(AL$4,2)&gt;5),0,SUMPRODUCT(($E$5:$E$64=$B70)*($G$5:$G$64&lt;=AL$4)*($H$5:$H$64&gt;=AL$4)*$F$5:$F$64)))</f>
        <v>0</v>
      </c>
      <c r="AM70" s="24" t="n">
        <f aca="false">IF($B70="","",IF(AND(parameters!$B$6=5,WEEKDAY(AM$4,2)&gt;5),0,SUMPRODUCT(($E$5:$E$64=$B70)*($G$5:$G$64&lt;=AM$4)*($H$5:$H$64&gt;=AM$4)*$F$5:$F$64)))</f>
        <v>0</v>
      </c>
      <c r="AN70" s="24" t="n">
        <f aca="false">IF($B70="","",IF(AND(parameters!$B$6=5,WEEKDAY(AN$4,2)&gt;5),0,SUMPRODUCT(($E$5:$E$64=$B70)*($G$5:$G$64&lt;=AN$4)*($H$5:$H$64&gt;=AN$4)*$F$5:$F$64)))</f>
        <v>0</v>
      </c>
      <c r="AO70" s="24" t="n">
        <f aca="false">IF($B70="","",IF(AND(parameters!$B$6=5,WEEKDAY(AO$4,2)&gt;5),0,SUMPRODUCT(($E$5:$E$64=$B70)*($G$5:$G$64&lt;=AO$4)*($H$5:$H$64&gt;=AO$4)*$F$5:$F$64)))</f>
        <v>0</v>
      </c>
      <c r="AP70" s="24" t="n">
        <f aca="false">IF($B70="","",IF(AND(parameters!$B$6=5,WEEKDAY(AP$4,2)&gt;5),0,SUMPRODUCT(($E$5:$E$64=$B70)*($G$5:$G$64&lt;=AP$4)*($H$5:$H$64&gt;=AP$4)*$F$5:$F$64)))</f>
        <v>0</v>
      </c>
      <c r="AQ70" s="24" t="n">
        <f aca="false">IF($B70="","",IF(AND(parameters!$B$6=5,WEEKDAY(AQ$4,2)&gt;5),0,SUMPRODUCT(($E$5:$E$64=$B70)*($G$5:$G$64&lt;=AQ$4)*($H$5:$H$64&gt;=AQ$4)*$F$5:$F$64)))</f>
        <v>0</v>
      </c>
      <c r="AR70" s="24" t="n">
        <f aca="false">IF($B70="","",IF(AND(parameters!$B$6=5,WEEKDAY(AR$4,2)&gt;5),0,SUMPRODUCT(($E$5:$E$64=$B70)*($G$5:$G$64&lt;=AR$4)*($H$5:$H$64&gt;=AR$4)*$F$5:$F$64)))</f>
        <v>0</v>
      </c>
      <c r="AS70" s="24" t="n">
        <f aca="false">IF($B70="","",IF(AND(parameters!$B$6=5,WEEKDAY(AS$4,2)&gt;5),0,SUMPRODUCT(($E$5:$E$64=$B70)*($G$5:$G$64&lt;=AS$4)*($H$5:$H$64&gt;=AS$4)*$F$5:$F$64)))</f>
        <v>0</v>
      </c>
      <c r="AT70" s="24" t="n">
        <f aca="false">IF($B70="","",IF(AND(parameters!$B$6=5,WEEKDAY(AT$4,2)&gt;5),0,SUMPRODUCT(($E$5:$E$64=$B70)*($G$5:$G$64&lt;=AT$4)*($H$5:$H$64&gt;=AT$4)*$F$5:$F$64)))</f>
        <v>0</v>
      </c>
      <c r="AU70" s="24" t="n">
        <f aca="false">IF($B70="","",IF(AND(parameters!$B$6=5,WEEKDAY(AU$4,2)&gt;5),0,SUMPRODUCT(($E$5:$E$64=$B70)*($G$5:$G$64&lt;=AU$4)*($H$5:$H$64&gt;=AU$4)*$F$5:$F$64)))</f>
        <v>0</v>
      </c>
      <c r="AV70" s="24" t="n">
        <f aca="false">IF($B70="","",IF(AND(parameters!$B$6=5,WEEKDAY(AV$4,2)&gt;5),0,SUMPRODUCT(($E$5:$E$64=$B70)*($G$5:$G$64&lt;=AV$4)*($H$5:$H$64&gt;=AV$4)*$F$5:$F$64)))</f>
        <v>0</v>
      </c>
      <c r="AW70" s="24" t="n">
        <f aca="false">IF($B70="","",IF(AND(parameters!$B$6=5,WEEKDAY(AW$4,2)&gt;5),0,SUMPRODUCT(($E$5:$E$64=$B70)*($G$5:$G$64&lt;=AW$4)*($H$5:$H$64&gt;=AW$4)*$F$5:$F$64)))</f>
        <v>0</v>
      </c>
      <c r="AX70" s="24" t="n">
        <f aca="false">IF($B70="","",IF(AND(parameters!$B$6=5,WEEKDAY(AX$4,2)&gt;5),0,SUMPRODUCT(($E$5:$E$64=$B70)*($G$5:$G$64&lt;=AX$4)*($H$5:$H$64&gt;=AX$4)*$F$5:$F$64)))</f>
        <v>0</v>
      </c>
      <c r="AY70" s="24" t="n">
        <f aca="false">IF($B70="","",IF(AND(parameters!$B$6=5,WEEKDAY(AY$4,2)&gt;5),0,SUMPRODUCT(($E$5:$E$64=$B70)*($G$5:$G$64&lt;=AY$4)*($H$5:$H$64&gt;=AY$4)*$F$5:$F$64)))</f>
        <v>0</v>
      </c>
      <c r="AZ70" s="24" t="n">
        <f aca="false">IF($B70="","",IF(AND(parameters!$B$6=5,WEEKDAY(AZ$4,2)&gt;5),0,SUMPRODUCT(($E$5:$E$64=$B70)*($G$5:$G$64&lt;=AZ$4)*($H$5:$H$64&gt;=AZ$4)*$F$5:$F$64)))</f>
        <v>0</v>
      </c>
      <c r="BA70" s="24" t="n">
        <f aca="false">IF($B70="","",IF(AND(parameters!$B$6=5,WEEKDAY(BA$4,2)&gt;5),0,SUMPRODUCT(($E$5:$E$64=$B70)*($G$5:$G$64&lt;=BA$4)*($H$5:$H$64&gt;=BA$4)*$F$5:$F$64)))</f>
        <v>0</v>
      </c>
      <c r="BB70" s="24" t="n">
        <f aca="false">IF($B70="","",IF(AND(parameters!$B$6=5,WEEKDAY(BB$4,2)&gt;5),0,SUMPRODUCT(($E$5:$E$64=$B70)*($G$5:$G$64&lt;=BB$4)*($H$5:$H$64&gt;=BB$4)*$F$5:$F$64)))</f>
        <v>0</v>
      </c>
      <c r="BC70" s="24" t="n">
        <f aca="false">IF($B70="","",IF(AND(parameters!$B$6=5,WEEKDAY(BC$4,2)&gt;5),0,SUMPRODUCT(($E$5:$E$64=$B70)*($G$5:$G$64&lt;=BC$4)*($H$5:$H$64&gt;=BC$4)*$F$5:$F$64)))</f>
        <v>0</v>
      </c>
      <c r="BD70" s="24" t="n">
        <f aca="false">IF($B70="","",IF(AND(parameters!$B$6=5,WEEKDAY(BD$4,2)&gt;5),0,SUMPRODUCT(($E$5:$E$64=$B70)*($G$5:$G$64&lt;=BD$4)*($H$5:$H$64&gt;=BD$4)*$F$5:$F$64)))</f>
        <v>0</v>
      </c>
      <c r="BE70" s="24" t="n">
        <f aca="false">IF($B70="","",IF(AND(parameters!$B$6=5,WEEKDAY(BE$4,2)&gt;5),0,SUMPRODUCT(($E$5:$E$64=$B70)*($G$5:$G$64&lt;=BE$4)*($H$5:$H$64&gt;=BE$4)*$F$5:$F$64)))</f>
        <v>0</v>
      </c>
      <c r="BF70" s="24" t="n">
        <f aca="false">IF($B70="","",IF(AND(parameters!$B$6=5,WEEKDAY(BF$4,2)&gt;5),0,SUMPRODUCT(($E$5:$E$64=$B70)*($G$5:$G$64&lt;=BF$4)*($H$5:$H$64&gt;=BF$4)*$F$5:$F$64)))</f>
        <v>0</v>
      </c>
      <c r="BG70" s="24" t="n">
        <f aca="false">IF($B70="","",IF(AND(parameters!$B$6=5,WEEKDAY(BG$4,2)&gt;5),0,SUMPRODUCT(($E$5:$E$64=$B70)*($G$5:$G$64&lt;=BG$4)*($H$5:$H$64&gt;=BG$4)*$F$5:$F$64)))</f>
        <v>0</v>
      </c>
      <c r="BH70" s="24" t="n">
        <f aca="false">IF($B70="","",IF(AND(parameters!$B$6=5,WEEKDAY(BH$4,2)&gt;5),0,SUMPRODUCT(($E$5:$E$64=$B70)*($G$5:$G$64&lt;=BH$4)*($H$5:$H$64&gt;=BH$4)*$F$5:$F$64)))</f>
        <v>2</v>
      </c>
      <c r="BI70" s="24" t="n">
        <f aca="false">IF($B70="","",IF(AND(parameters!$B$6=5,WEEKDAY(BI$4,2)&gt;5),0,SUMPRODUCT(($E$5:$E$64=$B70)*($G$5:$G$64&lt;=BI$4)*($H$5:$H$64&gt;=BI$4)*$F$5:$F$64)))</f>
        <v>2</v>
      </c>
      <c r="BJ70" s="24" t="n">
        <f aca="false">IF($B70="","",IF(AND(parameters!$B$6=5,WEEKDAY(BJ$4,2)&gt;5),0,SUMPRODUCT(($E$5:$E$64=$B70)*($G$5:$G$64&lt;=BJ$4)*($H$5:$H$64&gt;=BJ$4)*$F$5:$F$64)))</f>
        <v>2</v>
      </c>
      <c r="BK70" s="24" t="n">
        <f aca="false">IF($B70="","",IF(AND(parameters!$B$6=5,WEEKDAY(BK$4,2)&gt;5),0,SUMPRODUCT(($E$5:$E$64=$B70)*($G$5:$G$64&lt;=BK$4)*($H$5:$H$64&gt;=BK$4)*$F$5:$F$64)))</f>
        <v>2</v>
      </c>
      <c r="BL70" s="24" t="n">
        <f aca="false">IF($B70="","",IF(AND(parameters!$B$6=5,WEEKDAY(BL$4,2)&gt;5),0,SUMPRODUCT(($E$5:$E$64=$B70)*($G$5:$G$64&lt;=BL$4)*($H$5:$H$64&gt;=BL$4)*$F$5:$F$64)))</f>
        <v>2</v>
      </c>
      <c r="BM70" s="24" t="n">
        <f aca="false">IF($B70="","",IF(AND(parameters!$B$6=5,WEEKDAY(BM$4,2)&gt;5),0,SUMPRODUCT(($E$5:$E$64=$B70)*($G$5:$G$64&lt;=BM$4)*($H$5:$H$64&gt;=BM$4)*$F$5:$F$64)))</f>
        <v>0</v>
      </c>
      <c r="BN70" s="24" t="n">
        <f aca="false">IF($B70="","",IF(AND(parameters!$B$6=5,WEEKDAY(BN$4,2)&gt;5),0,SUMPRODUCT(($E$5:$E$64=$B70)*($G$5:$G$64&lt;=BN$4)*($H$5:$H$64&gt;=BN$4)*$F$5:$F$64)))</f>
        <v>0</v>
      </c>
      <c r="BO70" s="24" t="n">
        <f aca="false">IF($B70="","",IF(AND(parameters!$B$6=5,WEEKDAY(BO$4,2)&gt;5),0,SUMPRODUCT(($E$5:$E$64=$B70)*($G$5:$G$64&lt;=BO$4)*($H$5:$H$64&gt;=BO$4)*$F$5:$F$64)))</f>
        <v>2</v>
      </c>
      <c r="BP70" s="24" t="n">
        <f aca="false">IF($B70="","",IF(AND(parameters!$B$6=5,WEEKDAY(BP$4,2)&gt;5),0,SUMPRODUCT(($E$5:$E$64=$B70)*($G$5:$G$64&lt;=BP$4)*($H$5:$H$64&gt;=BP$4)*$F$5:$F$64)))</f>
        <v>0</v>
      </c>
      <c r="BQ70" s="24" t="n">
        <f aca="false">IF($B70="","",IF(AND(parameters!$B$6=5,WEEKDAY(BQ$4,2)&gt;5),0,SUMPRODUCT(($E$5:$E$64=$B70)*($G$5:$G$64&lt;=BQ$4)*($H$5:$H$64&gt;=BQ$4)*$F$5:$F$64)))</f>
        <v>0</v>
      </c>
      <c r="BR70" s="24" t="n">
        <f aca="false">IF($B70="","",IF(AND(parameters!$B$6=5,WEEKDAY(BR$4,2)&gt;5),0,SUMPRODUCT(($E$5:$E$64=$B70)*($G$5:$G$64&lt;=BR$4)*($H$5:$H$64&gt;=BR$4)*$F$5:$F$64)))</f>
        <v>0</v>
      </c>
      <c r="BS70" s="24" t="n">
        <f aca="false">IF($B70="","",IF(AND(parameters!$B$6=5,WEEKDAY(BS$4,2)&gt;5),0,SUMPRODUCT(($E$5:$E$64=$B70)*($G$5:$G$64&lt;=BS$4)*($H$5:$H$64&gt;=BS$4)*$F$5:$F$64)))</f>
        <v>0</v>
      </c>
      <c r="BT70" s="24" t="n">
        <f aca="false">IF($B70="","",IF(AND(parameters!$B$6=5,WEEKDAY(BT$4,2)&gt;5),0,SUMPRODUCT(($E$5:$E$64=$B70)*($G$5:$G$64&lt;=BT$4)*($H$5:$H$64&gt;=BT$4)*$F$5:$F$64)))</f>
        <v>0</v>
      </c>
      <c r="BU70" s="24" t="n">
        <f aca="false">IF($B70="","",IF(AND(parameters!$B$6=5,WEEKDAY(BU$4,2)&gt;5),0,SUMPRODUCT(($E$5:$E$64=$B70)*($G$5:$G$64&lt;=BU$4)*($H$5:$H$64&gt;=BU$4)*$F$5:$F$64)))</f>
        <v>0</v>
      </c>
      <c r="BV70" s="24" t="n">
        <f aca="false">IF($B70="","",IF(AND(parameters!$B$6=5,WEEKDAY(BV$4,2)&gt;5),0,SUMPRODUCT(($E$5:$E$64=$B70)*($G$5:$G$64&lt;=BV$4)*($H$5:$H$64&gt;=BV$4)*$F$5:$F$64)))</f>
        <v>0</v>
      </c>
      <c r="BW70" s="24" t="n">
        <f aca="false">IF($B70="","",IF(AND(parameters!$B$6=5,WEEKDAY(BW$4,2)&gt;5),0,SUMPRODUCT(($E$5:$E$64=$B70)*($G$5:$G$64&lt;=BW$4)*($H$5:$H$64&gt;=BW$4)*$F$5:$F$64)))</f>
        <v>2</v>
      </c>
      <c r="BX70" s="24" t="n">
        <f aca="false">IF($B70="","",IF(AND(parameters!$B$6=5,WEEKDAY(BX$4,2)&gt;5),0,SUMPRODUCT(($E$5:$E$64=$B70)*($G$5:$G$64&lt;=BX$4)*($H$5:$H$64&gt;=BX$4)*$F$5:$F$64)))</f>
        <v>2</v>
      </c>
      <c r="BY70" s="24" t="n">
        <f aca="false">IF($B70="","",IF(AND(parameters!$B$6=5,WEEKDAY(BY$4,2)&gt;5),0,SUMPRODUCT(($E$5:$E$64=$B70)*($G$5:$G$64&lt;=BY$4)*($H$5:$H$64&gt;=BY$4)*$F$5:$F$64)))</f>
        <v>2</v>
      </c>
      <c r="BZ70" s="24" t="n">
        <f aca="false">IF($B70="","",IF(AND(parameters!$B$6=5,WEEKDAY(BZ$4,2)&gt;5),0,SUMPRODUCT(($E$5:$E$64=$B70)*($G$5:$G$64&lt;=BZ$4)*($H$5:$H$64&gt;=BZ$4)*$F$5:$F$64)))</f>
        <v>2</v>
      </c>
      <c r="CA70" s="24" t="n">
        <f aca="false">IF($B70="","",IF(AND(parameters!$B$6=5,WEEKDAY(CA$4,2)&gt;5),0,SUMPRODUCT(($E$5:$E$64=$B70)*($G$5:$G$64&lt;=CA$4)*($H$5:$H$64&gt;=CA$4)*$F$5:$F$64)))</f>
        <v>0</v>
      </c>
      <c r="CB70" s="24" t="n">
        <f aca="false">IF($B70="","",IF(AND(parameters!$B$6=5,WEEKDAY(CB$4,2)&gt;5),0,SUMPRODUCT(($E$5:$E$64=$B70)*($G$5:$G$64&lt;=CB$4)*($H$5:$H$64&gt;=CB$4)*$F$5:$F$64)))</f>
        <v>0</v>
      </c>
      <c r="CC70" s="24" t="n">
        <f aca="false">IF($B70="","",IF(AND(parameters!$B$6=5,WEEKDAY(CC$4,2)&gt;5),0,SUMPRODUCT(($E$5:$E$64=$B70)*($G$5:$G$64&lt;=CC$4)*($H$5:$H$64&gt;=CC$4)*$F$5:$F$64)))</f>
        <v>2</v>
      </c>
      <c r="CD70" s="24" t="n">
        <f aca="false">IF($B70="","",IF(AND(parameters!$B$6=5,WEEKDAY(CD$4,2)&gt;5),0,SUMPRODUCT(($E$5:$E$64=$B70)*($G$5:$G$64&lt;=CD$4)*($H$5:$H$64&gt;=CD$4)*$F$5:$F$64)))</f>
        <v>0</v>
      </c>
      <c r="CE70" s="24" t="n">
        <f aca="false">IF($B70="","",IF(AND(parameters!$B$6=5,WEEKDAY(CE$4,2)&gt;5),0,SUMPRODUCT(($E$5:$E$64=$B70)*($G$5:$G$64&lt;=CE$4)*($H$5:$H$64&gt;=CE$4)*$F$5:$F$64)))</f>
        <v>0</v>
      </c>
      <c r="CF70" s="24" t="n">
        <f aca="false">IF($B70="","",IF(AND(parameters!$B$6=5,WEEKDAY(CF$4,2)&gt;5),0,SUMPRODUCT(($E$5:$E$64=$B70)*($G$5:$G$64&lt;=CF$4)*($H$5:$H$64&gt;=CF$4)*$F$5:$F$64)))</f>
        <v>0</v>
      </c>
      <c r="CG70" s="24" t="n">
        <f aca="false">IF($B70="","",IF(AND(parameters!$B$6=5,WEEKDAY(CG$4,2)&gt;5),0,SUMPRODUCT(($E$5:$E$64=$B70)*($G$5:$G$64&lt;=CG$4)*($H$5:$H$64&gt;=CG$4)*$F$5:$F$64)))</f>
        <v>0</v>
      </c>
      <c r="CH70" s="24" t="n">
        <f aca="false">IF($B70="","",IF(AND(parameters!$B$6=5,WEEKDAY(CH$4,2)&gt;5),0,SUMPRODUCT(($E$5:$E$64=$B70)*($G$5:$G$64&lt;=CH$4)*($H$5:$H$64&gt;=CH$4)*$F$5:$F$64)))</f>
        <v>0</v>
      </c>
      <c r="CI70" s="24" t="n">
        <f aca="false">IF($B70="","",IF(AND(parameters!$B$6=5,WEEKDAY(CI$4,2)&gt;5),0,SUMPRODUCT(($E$5:$E$64=$B70)*($G$5:$G$64&lt;=CI$4)*($H$5:$H$64&gt;=CI$4)*$F$5:$F$64)))</f>
        <v>0</v>
      </c>
      <c r="CJ70" s="24" t="n">
        <f aca="false">IF($B70="","",IF(AND(parameters!$B$6=5,WEEKDAY(CJ$4,2)&gt;5),0,SUMPRODUCT(($E$5:$E$64=$B70)*($G$5:$G$64&lt;=CJ$4)*($H$5:$H$64&gt;=CJ$4)*$F$5:$F$64)))</f>
        <v>0</v>
      </c>
      <c r="CK70" s="24" t="n">
        <f aca="false">IF($B70="","",IF(AND(parameters!$B$6=5,WEEKDAY(CK$4,2)&gt;5),0,SUMPRODUCT(($E$5:$E$64=$B70)*($G$5:$G$64&lt;=CK$4)*($H$5:$H$64&gt;=CK$4)*$F$5:$F$64)))</f>
        <v>0</v>
      </c>
      <c r="CL70" s="24" t="n">
        <f aca="false">IF($B70="","",IF(AND(parameters!$B$6=5,WEEKDAY(CL$4,2)&gt;5),0,SUMPRODUCT(($E$5:$E$64=$B70)*($G$5:$G$64&lt;=CL$4)*($H$5:$H$64&gt;=CL$4)*$F$5:$F$64)))</f>
        <v>0</v>
      </c>
      <c r="CM70" s="24" t="n">
        <f aca="false">IF($B70="","",IF(AND(parameters!$B$6=5,WEEKDAY(CM$4,2)&gt;5),0,SUMPRODUCT(($E$5:$E$64=$B70)*($G$5:$G$64&lt;=CM$4)*($H$5:$H$64&gt;=CM$4)*$F$5:$F$64)))</f>
        <v>0</v>
      </c>
      <c r="CN70" s="24" t="n">
        <f aca="false">IF($B70="","",IF(AND(parameters!$B$6=5,WEEKDAY(CN$4,2)&gt;5),0,SUMPRODUCT(($E$5:$E$64=$B70)*($G$5:$G$64&lt;=CN$4)*($H$5:$H$64&gt;=CN$4)*$F$5:$F$64)))</f>
        <v>0</v>
      </c>
      <c r="CO70" s="24" t="n">
        <f aca="false">IF($B70="","",IF(AND(parameters!$B$6=5,WEEKDAY(CO$4,2)&gt;5),0,SUMPRODUCT(($E$5:$E$64=$B70)*($G$5:$G$64&lt;=CO$4)*($H$5:$H$64&gt;=CO$4)*$F$5:$F$64)))</f>
        <v>0</v>
      </c>
      <c r="CP70" s="24" t="n">
        <f aca="false">IF($B70="","",IF(AND(parameters!$B$6=5,WEEKDAY(CP$4,2)&gt;5),0,SUMPRODUCT(($E$5:$E$64=$B70)*($G$5:$G$64&lt;=CP$4)*($H$5:$H$64&gt;=CP$4)*$F$5:$F$64)))</f>
        <v>0</v>
      </c>
      <c r="CQ70" s="24" t="n">
        <f aca="false">IF($B70="","",IF(AND(parameters!$B$6=5,WEEKDAY(CQ$4,2)&gt;5),0,SUMPRODUCT(($E$5:$E$64=$B70)*($G$5:$G$64&lt;=CQ$4)*($H$5:$H$64&gt;=CQ$4)*$F$5:$F$64)))</f>
        <v>0</v>
      </c>
      <c r="CR70" s="24" t="n">
        <f aca="false">IF($B70="","",IF(AND(parameters!$B$6=5,WEEKDAY(CR$4,2)&gt;5),0,SUMPRODUCT(($E$5:$E$64=$B70)*($G$5:$G$64&lt;=CR$4)*($H$5:$H$64&gt;=CR$4)*$F$5:$F$64)))</f>
        <v>0</v>
      </c>
      <c r="CS70" s="24" t="n">
        <f aca="false">IF($B70="","",IF(AND(parameters!$B$6=5,WEEKDAY(CS$4,2)&gt;5),0,SUMPRODUCT(($E$5:$E$64=$B70)*($G$5:$G$64&lt;=CS$4)*($H$5:$H$64&gt;=CS$4)*$F$5:$F$64)))</f>
        <v>0</v>
      </c>
      <c r="CT70" s="24" t="n">
        <f aca="false">IF($B70="","",IF(AND(parameters!$B$6=5,WEEKDAY(CT$4,2)&gt;5),0,SUMPRODUCT(($E$5:$E$64=$B70)*($G$5:$G$64&lt;=CT$4)*($H$5:$H$64&gt;=CT$4)*$F$5:$F$64)))</f>
        <v>0</v>
      </c>
      <c r="CU70" s="24" t="n">
        <f aca="false">IF($B70="","",IF(AND(parameters!$B$6=5,WEEKDAY(CU$4,2)&gt;5),0,SUMPRODUCT(($E$5:$E$64=$B70)*($G$5:$G$64&lt;=CU$4)*($H$5:$H$64&gt;=CU$4)*$F$5:$F$64)))</f>
        <v>0</v>
      </c>
      <c r="CV70" s="24" t="n">
        <f aca="false">IF($B70="","",IF(AND(parameters!$B$6=5,WEEKDAY(CV$4,2)&gt;5),0,SUMPRODUCT(($E$5:$E$64=$B70)*($G$5:$G$64&lt;=CV$4)*($H$5:$H$64&gt;=CV$4)*$F$5:$F$64)))</f>
        <v>0</v>
      </c>
      <c r="CW70" s="24" t="n">
        <f aca="false">IF($B70="","",IF(AND(parameters!$B$6=5,WEEKDAY(CW$4,2)&gt;5),0,SUMPRODUCT(($E$5:$E$64=$B70)*($G$5:$G$64&lt;=CW$4)*($H$5:$H$64&gt;=CW$4)*$F$5:$F$64)))</f>
        <v>0</v>
      </c>
      <c r="CX70" s="24" t="n">
        <f aca="false">IF($B70="","",IF(AND(parameters!$B$6=5,WEEKDAY(CX$4,2)&gt;5),0,SUMPRODUCT(($E$5:$E$64=$B70)*($G$5:$G$64&lt;=CX$4)*($H$5:$H$64&gt;=CX$4)*$F$5:$F$64)))</f>
        <v>0</v>
      </c>
      <c r="CY70" s="24" t="n">
        <f aca="false">IF($B70="","",IF(AND(parameters!$B$6=5,WEEKDAY(CY$4,2)&gt;5),0,SUMPRODUCT(($E$5:$E$64=$B70)*($G$5:$G$64&lt;=CY$4)*($H$5:$H$64&gt;=CY$4)*$F$5:$F$64)))</f>
        <v>0</v>
      </c>
      <c r="CZ70" s="24" t="n">
        <f aca="false">IF($B70="","",IF(AND(parameters!$B$6=5,WEEKDAY(CZ$4,2)&gt;5),0,SUMPRODUCT(($E$5:$E$64=$B70)*($G$5:$G$64&lt;=CZ$4)*($H$5:$H$64&gt;=CZ$4)*$F$5:$F$64)))</f>
        <v>0</v>
      </c>
      <c r="DA70" s="24" t="n">
        <f aca="false">IF($B70="","",IF(AND(parameters!$B$6=5,WEEKDAY(DA$4,2)&gt;5),0,SUMPRODUCT(($E$5:$E$64=$B70)*($G$5:$G$64&lt;=DA$4)*($H$5:$H$64&gt;=DA$4)*$F$5:$F$64)))</f>
        <v>0</v>
      </c>
    </row>
    <row r="71" customFormat="false" ht="15" hidden="false" customHeight="false" outlineLevel="0" collapsed="false">
      <c r="B71" s="22" t="str">
        <f aca="false">IF(resources!A9="","",resources!A9)</f>
        <v>Excavator</v>
      </c>
      <c r="F71" s="23" t="n">
        <f aca="false">IF(resources!A9="","",resources!B9)</f>
        <v>1</v>
      </c>
      <c r="K71" s="24" t="n">
        <f aca="false">IF($B71="","",IF(AND(parameters!$B$6=5,WEEKDAY(K$4,2)&gt;5),0,SUMPRODUCT(($E$5:$E$64=$B71)*($G$5:$G$64&lt;=K$4)*($H$5:$H$64&gt;=K$4)*$F$5:$F$64)))</f>
        <v>0</v>
      </c>
      <c r="L71" s="24" t="n">
        <f aca="false">IF($B71="","",IF(AND(parameters!$B$6=5,WEEKDAY(L$4,2)&gt;5),0,SUMPRODUCT(($E$5:$E$64=$B71)*($G$5:$G$64&lt;=L$4)*($H$5:$H$64&gt;=L$4)*$F$5:$F$64)))</f>
        <v>0</v>
      </c>
      <c r="M71" s="24" t="n">
        <f aca="false">IF($B71="","",IF(AND(parameters!$B$6=5,WEEKDAY(M$4,2)&gt;5),0,SUMPRODUCT(($E$5:$E$64=$B71)*($G$5:$G$64&lt;=M$4)*($H$5:$H$64&gt;=M$4)*$F$5:$F$64)))</f>
        <v>0</v>
      </c>
      <c r="N71" s="24" t="n">
        <f aca="false">IF($B71="","",IF(AND(parameters!$B$6=5,WEEKDAY(N$4,2)&gt;5),0,SUMPRODUCT(($E$5:$E$64=$B71)*($G$5:$G$64&lt;=N$4)*($H$5:$H$64&gt;=N$4)*$F$5:$F$64)))</f>
        <v>0</v>
      </c>
      <c r="O71" s="24" t="n">
        <f aca="false">IF($B71="","",IF(AND(parameters!$B$6=5,WEEKDAY(O$4,2)&gt;5),0,SUMPRODUCT(($E$5:$E$64=$B71)*($G$5:$G$64&lt;=O$4)*($H$5:$H$64&gt;=O$4)*$F$5:$F$64)))</f>
        <v>0</v>
      </c>
      <c r="P71" s="24" t="n">
        <f aca="false">IF($B71="","",IF(AND(parameters!$B$6=5,WEEKDAY(P$4,2)&gt;5),0,SUMPRODUCT(($E$5:$E$64=$B71)*($G$5:$G$64&lt;=P$4)*($H$5:$H$64&gt;=P$4)*$F$5:$F$64)))</f>
        <v>0</v>
      </c>
      <c r="Q71" s="24" t="n">
        <f aca="false">IF($B71="","",IF(AND(parameters!$B$6=5,WEEKDAY(Q$4,2)&gt;5),0,SUMPRODUCT(($E$5:$E$64=$B71)*($G$5:$G$64&lt;=Q$4)*($H$5:$H$64&gt;=Q$4)*$F$5:$F$64)))</f>
        <v>0</v>
      </c>
      <c r="R71" s="24" t="n">
        <f aca="false">IF($B71="","",IF(AND(parameters!$B$6=5,WEEKDAY(R$4,2)&gt;5),0,SUMPRODUCT(($E$5:$E$64=$B71)*($G$5:$G$64&lt;=R$4)*($H$5:$H$64&gt;=R$4)*$F$5:$F$64)))</f>
        <v>0</v>
      </c>
      <c r="S71" s="24" t="n">
        <f aca="false">IF($B71="","",IF(AND(parameters!$B$6=5,WEEKDAY(S$4,2)&gt;5),0,SUMPRODUCT(($E$5:$E$64=$B71)*($G$5:$G$64&lt;=S$4)*($H$5:$H$64&gt;=S$4)*$F$5:$F$64)))</f>
        <v>0</v>
      </c>
      <c r="T71" s="24" t="n">
        <f aca="false">IF($B71="","",IF(AND(parameters!$B$6=5,WEEKDAY(T$4,2)&gt;5),0,SUMPRODUCT(($E$5:$E$64=$B71)*($G$5:$G$64&lt;=T$4)*($H$5:$H$64&gt;=T$4)*$F$5:$F$64)))</f>
        <v>0</v>
      </c>
      <c r="U71" s="24" t="n">
        <f aca="false">IF($B71="","",IF(AND(parameters!$B$6=5,WEEKDAY(U$4,2)&gt;5),0,SUMPRODUCT(($E$5:$E$64=$B71)*($G$5:$G$64&lt;=U$4)*($H$5:$H$64&gt;=U$4)*$F$5:$F$64)))</f>
        <v>1</v>
      </c>
      <c r="V71" s="24" t="n">
        <f aca="false">IF($B71="","",IF(AND(parameters!$B$6=5,WEEKDAY(V$4,2)&gt;5),0,SUMPRODUCT(($E$5:$E$64=$B71)*($G$5:$G$64&lt;=V$4)*($H$5:$H$64&gt;=V$4)*$F$5:$F$64)))</f>
        <v>1</v>
      </c>
      <c r="W71" s="24" t="n">
        <f aca="false">IF($B71="","",IF(AND(parameters!$B$6=5,WEEKDAY(W$4,2)&gt;5),0,SUMPRODUCT(($E$5:$E$64=$B71)*($G$5:$G$64&lt;=W$4)*($H$5:$H$64&gt;=W$4)*$F$5:$F$64)))</f>
        <v>0</v>
      </c>
      <c r="X71" s="24" t="n">
        <f aca="false">IF($B71="","",IF(AND(parameters!$B$6=5,WEEKDAY(X$4,2)&gt;5),0,SUMPRODUCT(($E$5:$E$64=$B71)*($G$5:$G$64&lt;=X$4)*($H$5:$H$64&gt;=X$4)*$F$5:$F$64)))</f>
        <v>0</v>
      </c>
      <c r="Y71" s="24" t="n">
        <f aca="false">IF($B71="","",IF(AND(parameters!$B$6=5,WEEKDAY(Y$4,2)&gt;5),0,SUMPRODUCT(($E$5:$E$64=$B71)*($G$5:$G$64&lt;=Y$4)*($H$5:$H$64&gt;=Y$4)*$F$5:$F$64)))</f>
        <v>1</v>
      </c>
      <c r="Z71" s="24" t="n">
        <f aca="false">IF($B71="","",IF(AND(parameters!$B$6=5,WEEKDAY(Z$4,2)&gt;5),0,SUMPRODUCT(($E$5:$E$64=$B71)*($G$5:$G$64&lt;=Z$4)*($H$5:$H$64&gt;=Z$4)*$F$5:$F$64)))</f>
        <v>1</v>
      </c>
      <c r="AA71" s="24" t="n">
        <f aca="false">IF($B71="","",IF(AND(parameters!$B$6=5,WEEKDAY(AA$4,2)&gt;5),0,SUMPRODUCT(($E$5:$E$64=$B71)*($G$5:$G$64&lt;=AA$4)*($H$5:$H$64&gt;=AA$4)*$F$5:$F$64)))</f>
        <v>0</v>
      </c>
      <c r="AB71" s="24" t="n">
        <f aca="false">IF($B71="","",IF(AND(parameters!$B$6=5,WEEKDAY(AB$4,2)&gt;5),0,SUMPRODUCT(($E$5:$E$64=$B71)*($G$5:$G$64&lt;=AB$4)*($H$5:$H$64&gt;=AB$4)*$F$5:$F$64)))</f>
        <v>0</v>
      </c>
      <c r="AC71" s="24" t="n">
        <f aca="false">IF($B71="","",IF(AND(parameters!$B$6=5,WEEKDAY(AC$4,2)&gt;5),0,SUMPRODUCT(($E$5:$E$64=$B71)*($G$5:$G$64&lt;=AC$4)*($H$5:$H$64&gt;=AC$4)*$F$5:$F$64)))</f>
        <v>0</v>
      </c>
      <c r="AD71" s="24" t="n">
        <f aca="false">IF($B71="","",IF(AND(parameters!$B$6=5,WEEKDAY(AD$4,2)&gt;5),0,SUMPRODUCT(($E$5:$E$64=$B71)*($G$5:$G$64&lt;=AD$4)*($H$5:$H$64&gt;=AD$4)*$F$5:$F$64)))</f>
        <v>0</v>
      </c>
      <c r="AE71" s="24" t="n">
        <f aca="false">IF($B71="","",IF(AND(parameters!$B$6=5,WEEKDAY(AE$4,2)&gt;5),0,SUMPRODUCT(($E$5:$E$64=$B71)*($G$5:$G$64&lt;=AE$4)*($H$5:$H$64&gt;=AE$4)*$F$5:$F$64)))</f>
        <v>0</v>
      </c>
      <c r="AF71" s="24" t="n">
        <f aca="false">IF($B71="","",IF(AND(parameters!$B$6=5,WEEKDAY(AF$4,2)&gt;5),0,SUMPRODUCT(($E$5:$E$64=$B71)*($G$5:$G$64&lt;=AF$4)*($H$5:$H$64&gt;=AF$4)*$F$5:$F$64)))</f>
        <v>0</v>
      </c>
      <c r="AG71" s="24" t="n">
        <f aca="false">IF($B71="","",IF(AND(parameters!$B$6=5,WEEKDAY(AG$4,2)&gt;5),0,SUMPRODUCT(($E$5:$E$64=$B71)*($G$5:$G$64&lt;=AG$4)*($H$5:$H$64&gt;=AG$4)*$F$5:$F$64)))</f>
        <v>0</v>
      </c>
      <c r="AH71" s="24" t="n">
        <f aca="false">IF($B71="","",IF(AND(parameters!$B$6=5,WEEKDAY(AH$4,2)&gt;5),0,SUMPRODUCT(($E$5:$E$64=$B71)*($G$5:$G$64&lt;=AH$4)*($H$5:$H$64&gt;=AH$4)*$F$5:$F$64)))</f>
        <v>0</v>
      </c>
      <c r="AI71" s="24" t="n">
        <f aca="false">IF($B71="","",IF(AND(parameters!$B$6=5,WEEKDAY(AI$4,2)&gt;5),0,SUMPRODUCT(($E$5:$E$64=$B71)*($G$5:$G$64&lt;=AI$4)*($H$5:$H$64&gt;=AI$4)*$F$5:$F$64)))</f>
        <v>0</v>
      </c>
      <c r="AJ71" s="24" t="n">
        <f aca="false">IF($B71="","",IF(AND(parameters!$B$6=5,WEEKDAY(AJ$4,2)&gt;5),0,SUMPRODUCT(($E$5:$E$64=$B71)*($G$5:$G$64&lt;=AJ$4)*($H$5:$H$64&gt;=AJ$4)*$F$5:$F$64)))</f>
        <v>0</v>
      </c>
      <c r="AK71" s="24" t="n">
        <f aca="false">IF($B71="","",IF(AND(parameters!$B$6=5,WEEKDAY(AK$4,2)&gt;5),0,SUMPRODUCT(($E$5:$E$64=$B71)*($G$5:$G$64&lt;=AK$4)*($H$5:$H$64&gt;=AK$4)*$F$5:$F$64)))</f>
        <v>0</v>
      </c>
      <c r="AL71" s="24" t="n">
        <f aca="false">IF($B71="","",IF(AND(parameters!$B$6=5,WEEKDAY(AL$4,2)&gt;5),0,SUMPRODUCT(($E$5:$E$64=$B71)*($G$5:$G$64&lt;=AL$4)*($H$5:$H$64&gt;=AL$4)*$F$5:$F$64)))</f>
        <v>0</v>
      </c>
      <c r="AM71" s="24" t="n">
        <f aca="false">IF($B71="","",IF(AND(parameters!$B$6=5,WEEKDAY(AM$4,2)&gt;5),0,SUMPRODUCT(($E$5:$E$64=$B71)*($G$5:$G$64&lt;=AM$4)*($H$5:$H$64&gt;=AM$4)*$F$5:$F$64)))</f>
        <v>0</v>
      </c>
      <c r="AN71" s="24" t="n">
        <f aca="false">IF($B71="","",IF(AND(parameters!$B$6=5,WEEKDAY(AN$4,2)&gt;5),0,SUMPRODUCT(($E$5:$E$64=$B71)*($G$5:$G$64&lt;=AN$4)*($H$5:$H$64&gt;=AN$4)*$F$5:$F$64)))</f>
        <v>0</v>
      </c>
      <c r="AO71" s="24" t="n">
        <f aca="false">IF($B71="","",IF(AND(parameters!$B$6=5,WEEKDAY(AO$4,2)&gt;5),0,SUMPRODUCT(($E$5:$E$64=$B71)*($G$5:$G$64&lt;=AO$4)*($H$5:$H$64&gt;=AO$4)*$F$5:$F$64)))</f>
        <v>0</v>
      </c>
      <c r="AP71" s="24" t="n">
        <f aca="false">IF($B71="","",IF(AND(parameters!$B$6=5,WEEKDAY(AP$4,2)&gt;5),0,SUMPRODUCT(($E$5:$E$64=$B71)*($G$5:$G$64&lt;=AP$4)*($H$5:$H$64&gt;=AP$4)*$F$5:$F$64)))</f>
        <v>0</v>
      </c>
      <c r="AQ71" s="24" t="n">
        <f aca="false">IF($B71="","",IF(AND(parameters!$B$6=5,WEEKDAY(AQ$4,2)&gt;5),0,SUMPRODUCT(($E$5:$E$64=$B71)*($G$5:$G$64&lt;=AQ$4)*($H$5:$H$64&gt;=AQ$4)*$F$5:$F$64)))</f>
        <v>0</v>
      </c>
      <c r="AR71" s="24" t="n">
        <f aca="false">IF($B71="","",IF(AND(parameters!$B$6=5,WEEKDAY(AR$4,2)&gt;5),0,SUMPRODUCT(($E$5:$E$64=$B71)*($G$5:$G$64&lt;=AR$4)*($H$5:$H$64&gt;=AR$4)*$F$5:$F$64)))</f>
        <v>0</v>
      </c>
      <c r="AS71" s="24" t="n">
        <f aca="false">IF($B71="","",IF(AND(parameters!$B$6=5,WEEKDAY(AS$4,2)&gt;5),0,SUMPRODUCT(($E$5:$E$64=$B71)*($G$5:$G$64&lt;=AS$4)*($H$5:$H$64&gt;=AS$4)*$F$5:$F$64)))</f>
        <v>0</v>
      </c>
      <c r="AT71" s="24" t="n">
        <f aca="false">IF($B71="","",IF(AND(parameters!$B$6=5,WEEKDAY(AT$4,2)&gt;5),0,SUMPRODUCT(($E$5:$E$64=$B71)*($G$5:$G$64&lt;=AT$4)*($H$5:$H$64&gt;=AT$4)*$F$5:$F$64)))</f>
        <v>0</v>
      </c>
      <c r="AU71" s="24" t="n">
        <f aca="false">IF($B71="","",IF(AND(parameters!$B$6=5,WEEKDAY(AU$4,2)&gt;5),0,SUMPRODUCT(($E$5:$E$64=$B71)*($G$5:$G$64&lt;=AU$4)*($H$5:$H$64&gt;=AU$4)*$F$5:$F$64)))</f>
        <v>0</v>
      </c>
      <c r="AV71" s="24" t="n">
        <f aca="false">IF($B71="","",IF(AND(parameters!$B$6=5,WEEKDAY(AV$4,2)&gt;5),0,SUMPRODUCT(($E$5:$E$64=$B71)*($G$5:$G$64&lt;=AV$4)*($H$5:$H$64&gt;=AV$4)*$F$5:$F$64)))</f>
        <v>0</v>
      </c>
      <c r="AW71" s="24" t="n">
        <f aca="false">IF($B71="","",IF(AND(parameters!$B$6=5,WEEKDAY(AW$4,2)&gt;5),0,SUMPRODUCT(($E$5:$E$64=$B71)*($G$5:$G$64&lt;=AW$4)*($H$5:$H$64&gt;=AW$4)*$F$5:$F$64)))</f>
        <v>0</v>
      </c>
      <c r="AX71" s="24" t="n">
        <f aca="false">IF($B71="","",IF(AND(parameters!$B$6=5,WEEKDAY(AX$4,2)&gt;5),0,SUMPRODUCT(($E$5:$E$64=$B71)*($G$5:$G$64&lt;=AX$4)*($H$5:$H$64&gt;=AX$4)*$F$5:$F$64)))</f>
        <v>0</v>
      </c>
      <c r="AY71" s="24" t="n">
        <f aca="false">IF($B71="","",IF(AND(parameters!$B$6=5,WEEKDAY(AY$4,2)&gt;5),0,SUMPRODUCT(($E$5:$E$64=$B71)*($G$5:$G$64&lt;=AY$4)*($H$5:$H$64&gt;=AY$4)*$F$5:$F$64)))</f>
        <v>0</v>
      </c>
      <c r="AZ71" s="24" t="n">
        <f aca="false">IF($B71="","",IF(AND(parameters!$B$6=5,WEEKDAY(AZ$4,2)&gt;5),0,SUMPRODUCT(($E$5:$E$64=$B71)*($G$5:$G$64&lt;=AZ$4)*($H$5:$H$64&gt;=AZ$4)*$F$5:$F$64)))</f>
        <v>0</v>
      </c>
      <c r="BA71" s="24" t="n">
        <f aca="false">IF($B71="","",IF(AND(parameters!$B$6=5,WEEKDAY(BA$4,2)&gt;5),0,SUMPRODUCT(($E$5:$E$64=$B71)*($G$5:$G$64&lt;=BA$4)*($H$5:$H$64&gt;=BA$4)*$F$5:$F$64)))</f>
        <v>0</v>
      </c>
      <c r="BB71" s="24" t="n">
        <f aca="false">IF($B71="","",IF(AND(parameters!$B$6=5,WEEKDAY(BB$4,2)&gt;5),0,SUMPRODUCT(($E$5:$E$64=$B71)*($G$5:$G$64&lt;=BB$4)*($H$5:$H$64&gt;=BB$4)*$F$5:$F$64)))</f>
        <v>0</v>
      </c>
      <c r="BC71" s="24" t="n">
        <f aca="false">IF($B71="","",IF(AND(parameters!$B$6=5,WEEKDAY(BC$4,2)&gt;5),0,SUMPRODUCT(($E$5:$E$64=$B71)*($G$5:$G$64&lt;=BC$4)*($H$5:$H$64&gt;=BC$4)*$F$5:$F$64)))</f>
        <v>0</v>
      </c>
      <c r="BD71" s="24" t="n">
        <f aca="false">IF($B71="","",IF(AND(parameters!$B$6=5,WEEKDAY(BD$4,2)&gt;5),0,SUMPRODUCT(($E$5:$E$64=$B71)*($G$5:$G$64&lt;=BD$4)*($H$5:$H$64&gt;=BD$4)*$F$5:$F$64)))</f>
        <v>0</v>
      </c>
      <c r="BE71" s="24" t="n">
        <f aca="false">IF($B71="","",IF(AND(parameters!$B$6=5,WEEKDAY(BE$4,2)&gt;5),0,SUMPRODUCT(($E$5:$E$64=$B71)*($G$5:$G$64&lt;=BE$4)*($H$5:$H$64&gt;=BE$4)*$F$5:$F$64)))</f>
        <v>0</v>
      </c>
      <c r="BF71" s="24" t="n">
        <f aca="false">IF($B71="","",IF(AND(parameters!$B$6=5,WEEKDAY(BF$4,2)&gt;5),0,SUMPRODUCT(($E$5:$E$64=$B71)*($G$5:$G$64&lt;=BF$4)*($H$5:$H$64&gt;=BF$4)*$F$5:$F$64)))</f>
        <v>0</v>
      </c>
      <c r="BG71" s="24" t="n">
        <f aca="false">IF($B71="","",IF(AND(parameters!$B$6=5,WEEKDAY(BG$4,2)&gt;5),0,SUMPRODUCT(($E$5:$E$64=$B71)*($G$5:$G$64&lt;=BG$4)*($H$5:$H$64&gt;=BG$4)*$F$5:$F$64)))</f>
        <v>0</v>
      </c>
      <c r="BH71" s="24" t="n">
        <f aca="false">IF($B71="","",IF(AND(parameters!$B$6=5,WEEKDAY(BH$4,2)&gt;5),0,SUMPRODUCT(($E$5:$E$64=$B71)*($G$5:$G$64&lt;=BH$4)*($H$5:$H$64&gt;=BH$4)*$F$5:$F$64)))</f>
        <v>0</v>
      </c>
      <c r="BI71" s="24" t="n">
        <f aca="false">IF($B71="","",IF(AND(parameters!$B$6=5,WEEKDAY(BI$4,2)&gt;5),0,SUMPRODUCT(($E$5:$E$64=$B71)*($G$5:$G$64&lt;=BI$4)*($H$5:$H$64&gt;=BI$4)*$F$5:$F$64)))</f>
        <v>0</v>
      </c>
      <c r="BJ71" s="24" t="n">
        <f aca="false">IF($B71="","",IF(AND(parameters!$B$6=5,WEEKDAY(BJ$4,2)&gt;5),0,SUMPRODUCT(($E$5:$E$64=$B71)*($G$5:$G$64&lt;=BJ$4)*($H$5:$H$64&gt;=BJ$4)*$F$5:$F$64)))</f>
        <v>0</v>
      </c>
      <c r="BK71" s="24" t="n">
        <f aca="false">IF($B71="","",IF(AND(parameters!$B$6=5,WEEKDAY(BK$4,2)&gt;5),0,SUMPRODUCT(($E$5:$E$64=$B71)*($G$5:$G$64&lt;=BK$4)*($H$5:$H$64&gt;=BK$4)*$F$5:$F$64)))</f>
        <v>0</v>
      </c>
      <c r="BL71" s="24" t="n">
        <f aca="false">IF($B71="","",IF(AND(parameters!$B$6=5,WEEKDAY(BL$4,2)&gt;5),0,SUMPRODUCT(($E$5:$E$64=$B71)*($G$5:$G$64&lt;=BL$4)*($H$5:$H$64&gt;=BL$4)*$F$5:$F$64)))</f>
        <v>0</v>
      </c>
      <c r="BM71" s="24" t="n">
        <f aca="false">IF($B71="","",IF(AND(parameters!$B$6=5,WEEKDAY(BM$4,2)&gt;5),0,SUMPRODUCT(($E$5:$E$64=$B71)*($G$5:$G$64&lt;=BM$4)*($H$5:$H$64&gt;=BM$4)*$F$5:$F$64)))</f>
        <v>0</v>
      </c>
      <c r="BN71" s="24" t="n">
        <f aca="false">IF($B71="","",IF(AND(parameters!$B$6=5,WEEKDAY(BN$4,2)&gt;5),0,SUMPRODUCT(($E$5:$E$64=$B71)*($G$5:$G$64&lt;=BN$4)*($H$5:$H$64&gt;=BN$4)*$F$5:$F$64)))</f>
        <v>0</v>
      </c>
      <c r="BO71" s="24" t="n">
        <f aca="false">IF($B71="","",IF(AND(parameters!$B$6=5,WEEKDAY(BO$4,2)&gt;5),0,SUMPRODUCT(($E$5:$E$64=$B71)*($G$5:$G$64&lt;=BO$4)*($H$5:$H$64&gt;=BO$4)*$F$5:$F$64)))</f>
        <v>0</v>
      </c>
      <c r="BP71" s="24" t="n">
        <f aca="false">IF($B71="","",IF(AND(parameters!$B$6=5,WEEKDAY(BP$4,2)&gt;5),0,SUMPRODUCT(($E$5:$E$64=$B71)*($G$5:$G$64&lt;=BP$4)*($H$5:$H$64&gt;=BP$4)*$F$5:$F$64)))</f>
        <v>0</v>
      </c>
      <c r="BQ71" s="24" t="n">
        <f aca="false">IF($B71="","",IF(AND(parameters!$B$6=5,WEEKDAY(BQ$4,2)&gt;5),0,SUMPRODUCT(($E$5:$E$64=$B71)*($G$5:$G$64&lt;=BQ$4)*($H$5:$H$64&gt;=BQ$4)*$F$5:$F$64)))</f>
        <v>0</v>
      </c>
      <c r="BR71" s="24" t="n">
        <f aca="false">IF($B71="","",IF(AND(parameters!$B$6=5,WEEKDAY(BR$4,2)&gt;5),0,SUMPRODUCT(($E$5:$E$64=$B71)*($G$5:$G$64&lt;=BR$4)*($H$5:$H$64&gt;=BR$4)*$F$5:$F$64)))</f>
        <v>0</v>
      </c>
      <c r="BS71" s="24" t="n">
        <f aca="false">IF($B71="","",IF(AND(parameters!$B$6=5,WEEKDAY(BS$4,2)&gt;5),0,SUMPRODUCT(($E$5:$E$64=$B71)*($G$5:$G$64&lt;=BS$4)*($H$5:$H$64&gt;=BS$4)*$F$5:$F$64)))</f>
        <v>0</v>
      </c>
      <c r="BT71" s="24" t="n">
        <f aca="false">IF($B71="","",IF(AND(parameters!$B$6=5,WEEKDAY(BT$4,2)&gt;5),0,SUMPRODUCT(($E$5:$E$64=$B71)*($G$5:$G$64&lt;=BT$4)*($H$5:$H$64&gt;=BT$4)*$F$5:$F$64)))</f>
        <v>0</v>
      </c>
      <c r="BU71" s="24" t="n">
        <f aca="false">IF($B71="","",IF(AND(parameters!$B$6=5,WEEKDAY(BU$4,2)&gt;5),0,SUMPRODUCT(($E$5:$E$64=$B71)*($G$5:$G$64&lt;=BU$4)*($H$5:$H$64&gt;=BU$4)*$F$5:$F$64)))</f>
        <v>0</v>
      </c>
      <c r="BV71" s="24" t="n">
        <f aca="false">IF($B71="","",IF(AND(parameters!$B$6=5,WEEKDAY(BV$4,2)&gt;5),0,SUMPRODUCT(($E$5:$E$64=$B71)*($G$5:$G$64&lt;=BV$4)*($H$5:$H$64&gt;=BV$4)*$F$5:$F$64)))</f>
        <v>0</v>
      </c>
      <c r="BW71" s="24" t="n">
        <f aca="false">IF($B71="","",IF(AND(parameters!$B$6=5,WEEKDAY(BW$4,2)&gt;5),0,SUMPRODUCT(($E$5:$E$64=$B71)*($G$5:$G$64&lt;=BW$4)*($H$5:$H$64&gt;=BW$4)*$F$5:$F$64)))</f>
        <v>0</v>
      </c>
      <c r="BX71" s="24" t="n">
        <f aca="false">IF($B71="","",IF(AND(parameters!$B$6=5,WEEKDAY(BX$4,2)&gt;5),0,SUMPRODUCT(($E$5:$E$64=$B71)*($G$5:$G$64&lt;=BX$4)*($H$5:$H$64&gt;=BX$4)*$F$5:$F$64)))</f>
        <v>0</v>
      </c>
      <c r="BY71" s="24" t="n">
        <f aca="false">IF($B71="","",IF(AND(parameters!$B$6=5,WEEKDAY(BY$4,2)&gt;5),0,SUMPRODUCT(($E$5:$E$64=$B71)*($G$5:$G$64&lt;=BY$4)*($H$5:$H$64&gt;=BY$4)*$F$5:$F$64)))</f>
        <v>0</v>
      </c>
      <c r="BZ71" s="24" t="n">
        <f aca="false">IF($B71="","",IF(AND(parameters!$B$6=5,WEEKDAY(BZ$4,2)&gt;5),0,SUMPRODUCT(($E$5:$E$64=$B71)*($G$5:$G$64&lt;=BZ$4)*($H$5:$H$64&gt;=BZ$4)*$F$5:$F$64)))</f>
        <v>0</v>
      </c>
      <c r="CA71" s="24" t="n">
        <f aca="false">IF($B71="","",IF(AND(parameters!$B$6=5,WEEKDAY(CA$4,2)&gt;5),0,SUMPRODUCT(($E$5:$E$64=$B71)*($G$5:$G$64&lt;=CA$4)*($H$5:$H$64&gt;=CA$4)*$F$5:$F$64)))</f>
        <v>0</v>
      </c>
      <c r="CB71" s="24" t="n">
        <f aca="false">IF($B71="","",IF(AND(parameters!$B$6=5,WEEKDAY(CB$4,2)&gt;5),0,SUMPRODUCT(($E$5:$E$64=$B71)*($G$5:$G$64&lt;=CB$4)*($H$5:$H$64&gt;=CB$4)*$F$5:$F$64)))</f>
        <v>0</v>
      </c>
      <c r="CC71" s="24" t="n">
        <f aca="false">IF($B71="","",IF(AND(parameters!$B$6=5,WEEKDAY(CC$4,2)&gt;5),0,SUMPRODUCT(($E$5:$E$64=$B71)*($G$5:$G$64&lt;=CC$4)*($H$5:$H$64&gt;=CC$4)*$F$5:$F$64)))</f>
        <v>0</v>
      </c>
      <c r="CD71" s="24" t="n">
        <f aca="false">IF($B71="","",IF(AND(parameters!$B$6=5,WEEKDAY(CD$4,2)&gt;5),0,SUMPRODUCT(($E$5:$E$64=$B71)*($G$5:$G$64&lt;=CD$4)*($H$5:$H$64&gt;=CD$4)*$F$5:$F$64)))</f>
        <v>0</v>
      </c>
      <c r="CE71" s="24" t="n">
        <f aca="false">IF($B71="","",IF(AND(parameters!$B$6=5,WEEKDAY(CE$4,2)&gt;5),0,SUMPRODUCT(($E$5:$E$64=$B71)*($G$5:$G$64&lt;=CE$4)*($H$5:$H$64&gt;=CE$4)*$F$5:$F$64)))</f>
        <v>0</v>
      </c>
      <c r="CF71" s="24" t="n">
        <f aca="false">IF($B71="","",IF(AND(parameters!$B$6=5,WEEKDAY(CF$4,2)&gt;5),0,SUMPRODUCT(($E$5:$E$64=$B71)*($G$5:$G$64&lt;=CF$4)*($H$5:$H$64&gt;=CF$4)*$F$5:$F$64)))</f>
        <v>0</v>
      </c>
      <c r="CG71" s="24" t="n">
        <f aca="false">IF($B71="","",IF(AND(parameters!$B$6=5,WEEKDAY(CG$4,2)&gt;5),0,SUMPRODUCT(($E$5:$E$64=$B71)*($G$5:$G$64&lt;=CG$4)*($H$5:$H$64&gt;=CG$4)*$F$5:$F$64)))</f>
        <v>0</v>
      </c>
      <c r="CH71" s="24" t="n">
        <f aca="false">IF($B71="","",IF(AND(parameters!$B$6=5,WEEKDAY(CH$4,2)&gt;5),0,SUMPRODUCT(($E$5:$E$64=$B71)*($G$5:$G$64&lt;=CH$4)*($H$5:$H$64&gt;=CH$4)*$F$5:$F$64)))</f>
        <v>0</v>
      </c>
      <c r="CI71" s="24" t="n">
        <f aca="false">IF($B71="","",IF(AND(parameters!$B$6=5,WEEKDAY(CI$4,2)&gt;5),0,SUMPRODUCT(($E$5:$E$64=$B71)*($G$5:$G$64&lt;=CI$4)*($H$5:$H$64&gt;=CI$4)*$F$5:$F$64)))</f>
        <v>0</v>
      </c>
      <c r="CJ71" s="24" t="n">
        <f aca="false">IF($B71="","",IF(AND(parameters!$B$6=5,WEEKDAY(CJ$4,2)&gt;5),0,SUMPRODUCT(($E$5:$E$64=$B71)*($G$5:$G$64&lt;=CJ$4)*($H$5:$H$64&gt;=CJ$4)*$F$5:$F$64)))</f>
        <v>0</v>
      </c>
      <c r="CK71" s="24" t="n">
        <f aca="false">IF($B71="","",IF(AND(parameters!$B$6=5,WEEKDAY(CK$4,2)&gt;5),0,SUMPRODUCT(($E$5:$E$64=$B71)*($G$5:$G$64&lt;=CK$4)*($H$5:$H$64&gt;=CK$4)*$F$5:$F$64)))</f>
        <v>0</v>
      </c>
      <c r="CL71" s="24" t="n">
        <f aca="false">IF($B71="","",IF(AND(parameters!$B$6=5,WEEKDAY(CL$4,2)&gt;5),0,SUMPRODUCT(($E$5:$E$64=$B71)*($G$5:$G$64&lt;=CL$4)*($H$5:$H$64&gt;=CL$4)*$F$5:$F$64)))</f>
        <v>0</v>
      </c>
      <c r="CM71" s="24" t="n">
        <f aca="false">IF($B71="","",IF(AND(parameters!$B$6=5,WEEKDAY(CM$4,2)&gt;5),0,SUMPRODUCT(($E$5:$E$64=$B71)*($G$5:$G$64&lt;=CM$4)*($H$5:$H$64&gt;=CM$4)*$F$5:$F$64)))</f>
        <v>0</v>
      </c>
      <c r="CN71" s="24" t="n">
        <f aca="false">IF($B71="","",IF(AND(parameters!$B$6=5,WEEKDAY(CN$4,2)&gt;5),0,SUMPRODUCT(($E$5:$E$64=$B71)*($G$5:$G$64&lt;=CN$4)*($H$5:$H$64&gt;=CN$4)*$F$5:$F$64)))</f>
        <v>0</v>
      </c>
      <c r="CO71" s="24" t="n">
        <f aca="false">IF($B71="","",IF(AND(parameters!$B$6=5,WEEKDAY(CO$4,2)&gt;5),0,SUMPRODUCT(($E$5:$E$64=$B71)*($G$5:$G$64&lt;=CO$4)*($H$5:$H$64&gt;=CO$4)*$F$5:$F$64)))</f>
        <v>0</v>
      </c>
      <c r="CP71" s="24" t="n">
        <f aca="false">IF($B71="","",IF(AND(parameters!$B$6=5,WEEKDAY(CP$4,2)&gt;5),0,SUMPRODUCT(($E$5:$E$64=$B71)*($G$5:$G$64&lt;=CP$4)*($H$5:$H$64&gt;=CP$4)*$F$5:$F$64)))</f>
        <v>0</v>
      </c>
      <c r="CQ71" s="24" t="n">
        <f aca="false">IF($B71="","",IF(AND(parameters!$B$6=5,WEEKDAY(CQ$4,2)&gt;5),0,SUMPRODUCT(($E$5:$E$64=$B71)*($G$5:$G$64&lt;=CQ$4)*($H$5:$H$64&gt;=CQ$4)*$F$5:$F$64)))</f>
        <v>0</v>
      </c>
      <c r="CR71" s="24" t="n">
        <f aca="false">IF($B71="","",IF(AND(parameters!$B$6=5,WEEKDAY(CR$4,2)&gt;5),0,SUMPRODUCT(($E$5:$E$64=$B71)*($G$5:$G$64&lt;=CR$4)*($H$5:$H$64&gt;=CR$4)*$F$5:$F$64)))</f>
        <v>0</v>
      </c>
      <c r="CS71" s="24" t="n">
        <f aca="false">IF($B71="","",IF(AND(parameters!$B$6=5,WEEKDAY(CS$4,2)&gt;5),0,SUMPRODUCT(($E$5:$E$64=$B71)*($G$5:$G$64&lt;=CS$4)*($H$5:$H$64&gt;=CS$4)*$F$5:$F$64)))</f>
        <v>0</v>
      </c>
      <c r="CT71" s="24" t="n">
        <f aca="false">IF($B71="","",IF(AND(parameters!$B$6=5,WEEKDAY(CT$4,2)&gt;5),0,SUMPRODUCT(($E$5:$E$64=$B71)*($G$5:$G$64&lt;=CT$4)*($H$5:$H$64&gt;=CT$4)*$F$5:$F$64)))</f>
        <v>0</v>
      </c>
      <c r="CU71" s="24" t="n">
        <f aca="false">IF($B71="","",IF(AND(parameters!$B$6=5,WEEKDAY(CU$4,2)&gt;5),0,SUMPRODUCT(($E$5:$E$64=$B71)*($G$5:$G$64&lt;=CU$4)*($H$5:$H$64&gt;=CU$4)*$F$5:$F$64)))</f>
        <v>0</v>
      </c>
      <c r="CV71" s="24" t="n">
        <f aca="false">IF($B71="","",IF(AND(parameters!$B$6=5,WEEKDAY(CV$4,2)&gt;5),0,SUMPRODUCT(($E$5:$E$64=$B71)*($G$5:$G$64&lt;=CV$4)*($H$5:$H$64&gt;=CV$4)*$F$5:$F$64)))</f>
        <v>0</v>
      </c>
      <c r="CW71" s="24" t="n">
        <f aca="false">IF($B71="","",IF(AND(parameters!$B$6=5,WEEKDAY(CW$4,2)&gt;5),0,SUMPRODUCT(($E$5:$E$64=$B71)*($G$5:$G$64&lt;=CW$4)*($H$5:$H$64&gt;=CW$4)*$F$5:$F$64)))</f>
        <v>0</v>
      </c>
      <c r="CX71" s="24" t="n">
        <f aca="false">IF($B71="","",IF(AND(parameters!$B$6=5,WEEKDAY(CX$4,2)&gt;5),0,SUMPRODUCT(($E$5:$E$64=$B71)*($G$5:$G$64&lt;=CX$4)*($H$5:$H$64&gt;=CX$4)*$F$5:$F$64)))</f>
        <v>0</v>
      </c>
      <c r="CY71" s="24" t="n">
        <f aca="false">IF($B71="","",IF(AND(parameters!$B$6=5,WEEKDAY(CY$4,2)&gt;5),0,SUMPRODUCT(($E$5:$E$64=$B71)*($G$5:$G$64&lt;=CY$4)*($H$5:$H$64&gt;=CY$4)*$F$5:$F$64)))</f>
        <v>0</v>
      </c>
      <c r="CZ71" s="24" t="n">
        <f aca="false">IF($B71="","",IF(AND(parameters!$B$6=5,WEEKDAY(CZ$4,2)&gt;5),0,SUMPRODUCT(($E$5:$E$64=$B71)*($G$5:$G$64&lt;=CZ$4)*($H$5:$H$64&gt;=CZ$4)*$F$5:$F$64)))</f>
        <v>0</v>
      </c>
      <c r="DA71" s="24" t="n">
        <f aca="false">IF($B71="","",IF(AND(parameters!$B$6=5,WEEKDAY(DA$4,2)&gt;5),0,SUMPRODUCT(($E$5:$E$64=$B71)*($G$5:$G$64&lt;=DA$4)*($H$5:$H$64&gt;=DA$4)*$F$5:$F$64)))</f>
        <v>0</v>
      </c>
    </row>
    <row r="72" customFormat="false" ht="15" hidden="false" customHeight="false" outlineLevel="0" collapsed="false">
      <c r="B72" s="22" t="str">
        <f aca="false">IF(resources!A10="","",resources!A10)</f>
        <v/>
      </c>
      <c r="F72" s="23" t="str">
        <f aca="false">IF(resources!A10="","",resources!B10)</f>
        <v/>
      </c>
      <c r="K72" s="24" t="str">
        <f aca="false">IF($B72="","",IF(AND(parameters!$B$6=5,WEEKDAY(K$4,2)&gt;5),0,SUMPRODUCT(($E$5:$E$64=$B72)*($G$5:$G$64&lt;=K$4)*($H$5:$H$64&gt;=K$4)*$F$5:$F$64)))</f>
        <v/>
      </c>
      <c r="L72" s="24" t="str">
        <f aca="false">IF($B72="","",IF(AND(parameters!$B$6=5,WEEKDAY(L$4,2)&gt;5),0,SUMPRODUCT(($E$5:$E$64=$B72)*($G$5:$G$64&lt;=L$4)*($H$5:$H$64&gt;=L$4)*$F$5:$F$64)))</f>
        <v/>
      </c>
      <c r="M72" s="24" t="str">
        <f aca="false">IF($B72="","",IF(AND(parameters!$B$6=5,WEEKDAY(M$4,2)&gt;5),0,SUMPRODUCT(($E$5:$E$64=$B72)*($G$5:$G$64&lt;=M$4)*($H$5:$H$64&gt;=M$4)*$F$5:$F$64)))</f>
        <v/>
      </c>
      <c r="N72" s="24" t="str">
        <f aca="false">IF($B72="","",IF(AND(parameters!$B$6=5,WEEKDAY(N$4,2)&gt;5),0,SUMPRODUCT(($E$5:$E$64=$B72)*($G$5:$G$64&lt;=N$4)*($H$5:$H$64&gt;=N$4)*$F$5:$F$64)))</f>
        <v/>
      </c>
      <c r="O72" s="24" t="str">
        <f aca="false">IF($B72="","",IF(AND(parameters!$B$6=5,WEEKDAY(O$4,2)&gt;5),0,SUMPRODUCT(($E$5:$E$64=$B72)*($G$5:$G$64&lt;=O$4)*($H$5:$H$64&gt;=O$4)*$F$5:$F$64)))</f>
        <v/>
      </c>
      <c r="P72" s="24" t="str">
        <f aca="false">IF($B72="","",IF(AND(parameters!$B$6=5,WEEKDAY(P$4,2)&gt;5),0,SUMPRODUCT(($E$5:$E$64=$B72)*($G$5:$G$64&lt;=P$4)*($H$5:$H$64&gt;=P$4)*$F$5:$F$64)))</f>
        <v/>
      </c>
      <c r="Q72" s="24" t="str">
        <f aca="false">IF($B72="","",IF(AND(parameters!$B$6=5,WEEKDAY(Q$4,2)&gt;5),0,SUMPRODUCT(($E$5:$E$64=$B72)*($G$5:$G$64&lt;=Q$4)*($H$5:$H$64&gt;=Q$4)*$F$5:$F$64)))</f>
        <v/>
      </c>
      <c r="R72" s="24" t="str">
        <f aca="false">IF($B72="","",IF(AND(parameters!$B$6=5,WEEKDAY(R$4,2)&gt;5),0,SUMPRODUCT(($E$5:$E$64=$B72)*($G$5:$G$64&lt;=R$4)*($H$5:$H$64&gt;=R$4)*$F$5:$F$64)))</f>
        <v/>
      </c>
      <c r="S72" s="24" t="str">
        <f aca="false">IF($B72="","",IF(AND(parameters!$B$6=5,WEEKDAY(S$4,2)&gt;5),0,SUMPRODUCT(($E$5:$E$64=$B72)*($G$5:$G$64&lt;=S$4)*($H$5:$H$64&gt;=S$4)*$F$5:$F$64)))</f>
        <v/>
      </c>
      <c r="T72" s="24" t="str">
        <f aca="false">IF($B72="","",IF(AND(parameters!$B$6=5,WEEKDAY(T$4,2)&gt;5),0,SUMPRODUCT(($E$5:$E$64=$B72)*($G$5:$G$64&lt;=T$4)*($H$5:$H$64&gt;=T$4)*$F$5:$F$64)))</f>
        <v/>
      </c>
      <c r="U72" s="24" t="str">
        <f aca="false">IF($B72="","",IF(AND(parameters!$B$6=5,WEEKDAY(U$4,2)&gt;5),0,SUMPRODUCT(($E$5:$E$64=$B72)*($G$5:$G$64&lt;=U$4)*($H$5:$H$64&gt;=U$4)*$F$5:$F$64)))</f>
        <v/>
      </c>
      <c r="V72" s="24" t="str">
        <f aca="false">IF($B72="","",IF(AND(parameters!$B$6=5,WEEKDAY(V$4,2)&gt;5),0,SUMPRODUCT(($E$5:$E$64=$B72)*($G$5:$G$64&lt;=V$4)*($H$5:$H$64&gt;=V$4)*$F$5:$F$64)))</f>
        <v/>
      </c>
      <c r="W72" s="24" t="str">
        <f aca="false">IF($B72="","",IF(AND(parameters!$B$6=5,WEEKDAY(W$4,2)&gt;5),0,SUMPRODUCT(($E$5:$E$64=$B72)*($G$5:$G$64&lt;=W$4)*($H$5:$H$64&gt;=W$4)*$F$5:$F$64)))</f>
        <v/>
      </c>
      <c r="X72" s="24" t="str">
        <f aca="false">IF($B72="","",IF(AND(parameters!$B$6=5,WEEKDAY(X$4,2)&gt;5),0,SUMPRODUCT(($E$5:$E$64=$B72)*($G$5:$G$64&lt;=X$4)*($H$5:$H$64&gt;=X$4)*$F$5:$F$64)))</f>
        <v/>
      </c>
      <c r="Y72" s="24" t="str">
        <f aca="false">IF($B72="","",IF(AND(parameters!$B$6=5,WEEKDAY(Y$4,2)&gt;5),0,SUMPRODUCT(($E$5:$E$64=$B72)*($G$5:$G$64&lt;=Y$4)*($H$5:$H$64&gt;=Y$4)*$F$5:$F$64)))</f>
        <v/>
      </c>
      <c r="Z72" s="24" t="str">
        <f aca="false">IF($B72="","",IF(AND(parameters!$B$6=5,WEEKDAY(Z$4,2)&gt;5),0,SUMPRODUCT(($E$5:$E$64=$B72)*($G$5:$G$64&lt;=Z$4)*($H$5:$H$64&gt;=Z$4)*$F$5:$F$64)))</f>
        <v/>
      </c>
      <c r="AA72" s="24" t="str">
        <f aca="false">IF($B72="","",IF(AND(parameters!$B$6=5,WEEKDAY(AA$4,2)&gt;5),0,SUMPRODUCT(($E$5:$E$64=$B72)*($G$5:$G$64&lt;=AA$4)*($H$5:$H$64&gt;=AA$4)*$F$5:$F$64)))</f>
        <v/>
      </c>
      <c r="AB72" s="24" t="str">
        <f aca="false">IF($B72="","",IF(AND(parameters!$B$6=5,WEEKDAY(AB$4,2)&gt;5),0,SUMPRODUCT(($E$5:$E$64=$B72)*($G$5:$G$64&lt;=AB$4)*($H$5:$H$64&gt;=AB$4)*$F$5:$F$64)))</f>
        <v/>
      </c>
      <c r="AC72" s="24" t="str">
        <f aca="false">IF($B72="","",IF(AND(parameters!$B$6=5,WEEKDAY(AC$4,2)&gt;5),0,SUMPRODUCT(($E$5:$E$64=$B72)*($G$5:$G$64&lt;=AC$4)*($H$5:$H$64&gt;=AC$4)*$F$5:$F$64)))</f>
        <v/>
      </c>
      <c r="AD72" s="24" t="str">
        <f aca="false">IF($B72="","",IF(AND(parameters!$B$6=5,WEEKDAY(AD$4,2)&gt;5),0,SUMPRODUCT(($E$5:$E$64=$B72)*($G$5:$G$64&lt;=AD$4)*($H$5:$H$64&gt;=AD$4)*$F$5:$F$64)))</f>
        <v/>
      </c>
      <c r="AE72" s="24" t="str">
        <f aca="false">IF($B72="","",IF(AND(parameters!$B$6=5,WEEKDAY(AE$4,2)&gt;5),0,SUMPRODUCT(($E$5:$E$64=$B72)*($G$5:$G$64&lt;=AE$4)*($H$5:$H$64&gt;=AE$4)*$F$5:$F$64)))</f>
        <v/>
      </c>
      <c r="AF72" s="24" t="str">
        <f aca="false">IF($B72="","",IF(AND(parameters!$B$6=5,WEEKDAY(AF$4,2)&gt;5),0,SUMPRODUCT(($E$5:$E$64=$B72)*($G$5:$G$64&lt;=AF$4)*($H$5:$H$64&gt;=AF$4)*$F$5:$F$64)))</f>
        <v/>
      </c>
      <c r="AG72" s="24" t="str">
        <f aca="false">IF($B72="","",IF(AND(parameters!$B$6=5,WEEKDAY(AG$4,2)&gt;5),0,SUMPRODUCT(($E$5:$E$64=$B72)*($G$5:$G$64&lt;=AG$4)*($H$5:$H$64&gt;=AG$4)*$F$5:$F$64)))</f>
        <v/>
      </c>
      <c r="AH72" s="24" t="str">
        <f aca="false">IF($B72="","",IF(AND(parameters!$B$6=5,WEEKDAY(AH$4,2)&gt;5),0,SUMPRODUCT(($E$5:$E$64=$B72)*($G$5:$G$64&lt;=AH$4)*($H$5:$H$64&gt;=AH$4)*$F$5:$F$64)))</f>
        <v/>
      </c>
      <c r="AI72" s="24" t="str">
        <f aca="false">IF($B72="","",IF(AND(parameters!$B$6=5,WEEKDAY(AI$4,2)&gt;5),0,SUMPRODUCT(($E$5:$E$64=$B72)*($G$5:$G$64&lt;=AI$4)*($H$5:$H$64&gt;=AI$4)*$F$5:$F$64)))</f>
        <v/>
      </c>
      <c r="AJ72" s="24" t="str">
        <f aca="false">IF($B72="","",IF(AND(parameters!$B$6=5,WEEKDAY(AJ$4,2)&gt;5),0,SUMPRODUCT(($E$5:$E$64=$B72)*($G$5:$G$64&lt;=AJ$4)*($H$5:$H$64&gt;=AJ$4)*$F$5:$F$64)))</f>
        <v/>
      </c>
      <c r="AK72" s="24" t="str">
        <f aca="false">IF($B72="","",IF(AND(parameters!$B$6=5,WEEKDAY(AK$4,2)&gt;5),0,SUMPRODUCT(($E$5:$E$64=$B72)*($G$5:$G$64&lt;=AK$4)*($H$5:$H$64&gt;=AK$4)*$F$5:$F$64)))</f>
        <v/>
      </c>
      <c r="AL72" s="24" t="str">
        <f aca="false">IF($B72="","",IF(AND(parameters!$B$6=5,WEEKDAY(AL$4,2)&gt;5),0,SUMPRODUCT(($E$5:$E$64=$B72)*($G$5:$G$64&lt;=AL$4)*($H$5:$H$64&gt;=AL$4)*$F$5:$F$64)))</f>
        <v/>
      </c>
      <c r="AM72" s="24" t="str">
        <f aca="false">IF($B72="","",IF(AND(parameters!$B$6=5,WEEKDAY(AM$4,2)&gt;5),0,SUMPRODUCT(($E$5:$E$64=$B72)*($G$5:$G$64&lt;=AM$4)*($H$5:$H$64&gt;=AM$4)*$F$5:$F$64)))</f>
        <v/>
      </c>
      <c r="AN72" s="24" t="str">
        <f aca="false">IF($B72="","",IF(AND(parameters!$B$6=5,WEEKDAY(AN$4,2)&gt;5),0,SUMPRODUCT(($E$5:$E$64=$B72)*($G$5:$G$64&lt;=AN$4)*($H$5:$H$64&gt;=AN$4)*$F$5:$F$64)))</f>
        <v/>
      </c>
      <c r="AO72" s="24" t="str">
        <f aca="false">IF($B72="","",IF(AND(parameters!$B$6=5,WEEKDAY(AO$4,2)&gt;5),0,SUMPRODUCT(($E$5:$E$64=$B72)*($G$5:$G$64&lt;=AO$4)*($H$5:$H$64&gt;=AO$4)*$F$5:$F$64)))</f>
        <v/>
      </c>
      <c r="AP72" s="24" t="str">
        <f aca="false">IF($B72="","",IF(AND(parameters!$B$6=5,WEEKDAY(AP$4,2)&gt;5),0,SUMPRODUCT(($E$5:$E$64=$B72)*($G$5:$G$64&lt;=AP$4)*($H$5:$H$64&gt;=AP$4)*$F$5:$F$64)))</f>
        <v/>
      </c>
      <c r="AQ72" s="24" t="str">
        <f aca="false">IF($B72="","",IF(AND(parameters!$B$6=5,WEEKDAY(AQ$4,2)&gt;5),0,SUMPRODUCT(($E$5:$E$64=$B72)*($G$5:$G$64&lt;=AQ$4)*($H$5:$H$64&gt;=AQ$4)*$F$5:$F$64)))</f>
        <v/>
      </c>
      <c r="AR72" s="24" t="str">
        <f aca="false">IF($B72="","",IF(AND(parameters!$B$6=5,WEEKDAY(AR$4,2)&gt;5),0,SUMPRODUCT(($E$5:$E$64=$B72)*($G$5:$G$64&lt;=AR$4)*($H$5:$H$64&gt;=AR$4)*$F$5:$F$64)))</f>
        <v/>
      </c>
      <c r="AS72" s="24" t="str">
        <f aca="false">IF($B72="","",IF(AND(parameters!$B$6=5,WEEKDAY(AS$4,2)&gt;5),0,SUMPRODUCT(($E$5:$E$64=$B72)*($G$5:$G$64&lt;=AS$4)*($H$5:$H$64&gt;=AS$4)*$F$5:$F$64)))</f>
        <v/>
      </c>
      <c r="AT72" s="24" t="str">
        <f aca="false">IF($B72="","",IF(AND(parameters!$B$6=5,WEEKDAY(AT$4,2)&gt;5),0,SUMPRODUCT(($E$5:$E$64=$B72)*($G$5:$G$64&lt;=AT$4)*($H$5:$H$64&gt;=AT$4)*$F$5:$F$64)))</f>
        <v/>
      </c>
      <c r="AU72" s="24" t="str">
        <f aca="false">IF($B72="","",IF(AND(parameters!$B$6=5,WEEKDAY(AU$4,2)&gt;5),0,SUMPRODUCT(($E$5:$E$64=$B72)*($G$5:$G$64&lt;=AU$4)*($H$5:$H$64&gt;=AU$4)*$F$5:$F$64)))</f>
        <v/>
      </c>
      <c r="AV72" s="24" t="str">
        <f aca="false">IF($B72="","",IF(AND(parameters!$B$6=5,WEEKDAY(AV$4,2)&gt;5),0,SUMPRODUCT(($E$5:$E$64=$B72)*($G$5:$G$64&lt;=AV$4)*($H$5:$H$64&gt;=AV$4)*$F$5:$F$64)))</f>
        <v/>
      </c>
      <c r="AW72" s="24" t="str">
        <f aca="false">IF($B72="","",IF(AND(parameters!$B$6=5,WEEKDAY(AW$4,2)&gt;5),0,SUMPRODUCT(($E$5:$E$64=$B72)*($G$5:$G$64&lt;=AW$4)*($H$5:$H$64&gt;=AW$4)*$F$5:$F$64)))</f>
        <v/>
      </c>
      <c r="AX72" s="24" t="str">
        <f aca="false">IF($B72="","",IF(AND(parameters!$B$6=5,WEEKDAY(AX$4,2)&gt;5),0,SUMPRODUCT(($E$5:$E$64=$B72)*($G$5:$G$64&lt;=AX$4)*($H$5:$H$64&gt;=AX$4)*$F$5:$F$64)))</f>
        <v/>
      </c>
      <c r="AY72" s="24" t="str">
        <f aca="false">IF($B72="","",IF(AND(parameters!$B$6=5,WEEKDAY(AY$4,2)&gt;5),0,SUMPRODUCT(($E$5:$E$64=$B72)*($G$5:$G$64&lt;=AY$4)*($H$5:$H$64&gt;=AY$4)*$F$5:$F$64)))</f>
        <v/>
      </c>
      <c r="AZ72" s="24" t="str">
        <f aca="false">IF($B72="","",IF(AND(parameters!$B$6=5,WEEKDAY(AZ$4,2)&gt;5),0,SUMPRODUCT(($E$5:$E$64=$B72)*($G$5:$G$64&lt;=AZ$4)*($H$5:$H$64&gt;=AZ$4)*$F$5:$F$64)))</f>
        <v/>
      </c>
      <c r="BA72" s="24" t="str">
        <f aca="false">IF($B72="","",IF(AND(parameters!$B$6=5,WEEKDAY(BA$4,2)&gt;5),0,SUMPRODUCT(($E$5:$E$64=$B72)*($G$5:$G$64&lt;=BA$4)*($H$5:$H$64&gt;=BA$4)*$F$5:$F$64)))</f>
        <v/>
      </c>
      <c r="BB72" s="24" t="str">
        <f aca="false">IF($B72="","",IF(AND(parameters!$B$6=5,WEEKDAY(BB$4,2)&gt;5),0,SUMPRODUCT(($E$5:$E$64=$B72)*($G$5:$G$64&lt;=BB$4)*($H$5:$H$64&gt;=BB$4)*$F$5:$F$64)))</f>
        <v/>
      </c>
      <c r="BC72" s="24" t="str">
        <f aca="false">IF($B72="","",IF(AND(parameters!$B$6=5,WEEKDAY(BC$4,2)&gt;5),0,SUMPRODUCT(($E$5:$E$64=$B72)*($G$5:$G$64&lt;=BC$4)*($H$5:$H$64&gt;=BC$4)*$F$5:$F$64)))</f>
        <v/>
      </c>
      <c r="BD72" s="24" t="str">
        <f aca="false">IF($B72="","",IF(AND(parameters!$B$6=5,WEEKDAY(BD$4,2)&gt;5),0,SUMPRODUCT(($E$5:$E$64=$B72)*($G$5:$G$64&lt;=BD$4)*($H$5:$H$64&gt;=BD$4)*$F$5:$F$64)))</f>
        <v/>
      </c>
      <c r="BE72" s="24" t="str">
        <f aca="false">IF($B72="","",IF(AND(parameters!$B$6=5,WEEKDAY(BE$4,2)&gt;5),0,SUMPRODUCT(($E$5:$E$64=$B72)*($G$5:$G$64&lt;=BE$4)*($H$5:$H$64&gt;=BE$4)*$F$5:$F$64)))</f>
        <v/>
      </c>
      <c r="BF72" s="24" t="str">
        <f aca="false">IF($B72="","",IF(AND(parameters!$B$6=5,WEEKDAY(BF$4,2)&gt;5),0,SUMPRODUCT(($E$5:$E$64=$B72)*($G$5:$G$64&lt;=BF$4)*($H$5:$H$64&gt;=BF$4)*$F$5:$F$64)))</f>
        <v/>
      </c>
      <c r="BG72" s="24" t="str">
        <f aca="false">IF($B72="","",IF(AND(parameters!$B$6=5,WEEKDAY(BG$4,2)&gt;5),0,SUMPRODUCT(($E$5:$E$64=$B72)*($G$5:$G$64&lt;=BG$4)*($H$5:$H$64&gt;=BG$4)*$F$5:$F$64)))</f>
        <v/>
      </c>
      <c r="BH72" s="24" t="str">
        <f aca="false">IF($B72="","",IF(AND(parameters!$B$6=5,WEEKDAY(BH$4,2)&gt;5),0,SUMPRODUCT(($E$5:$E$64=$B72)*($G$5:$G$64&lt;=BH$4)*($H$5:$H$64&gt;=BH$4)*$F$5:$F$64)))</f>
        <v/>
      </c>
      <c r="BI72" s="24" t="str">
        <f aca="false">IF($B72="","",IF(AND(parameters!$B$6=5,WEEKDAY(BI$4,2)&gt;5),0,SUMPRODUCT(($E$5:$E$64=$B72)*($G$5:$G$64&lt;=BI$4)*($H$5:$H$64&gt;=BI$4)*$F$5:$F$64)))</f>
        <v/>
      </c>
      <c r="BJ72" s="24" t="str">
        <f aca="false">IF($B72="","",IF(AND(parameters!$B$6=5,WEEKDAY(BJ$4,2)&gt;5),0,SUMPRODUCT(($E$5:$E$64=$B72)*($G$5:$G$64&lt;=BJ$4)*($H$5:$H$64&gt;=BJ$4)*$F$5:$F$64)))</f>
        <v/>
      </c>
      <c r="BK72" s="24" t="str">
        <f aca="false">IF($B72="","",IF(AND(parameters!$B$6=5,WEEKDAY(BK$4,2)&gt;5),0,SUMPRODUCT(($E$5:$E$64=$B72)*($G$5:$G$64&lt;=BK$4)*($H$5:$H$64&gt;=BK$4)*$F$5:$F$64)))</f>
        <v/>
      </c>
      <c r="BL72" s="24" t="str">
        <f aca="false">IF($B72="","",IF(AND(parameters!$B$6=5,WEEKDAY(BL$4,2)&gt;5),0,SUMPRODUCT(($E$5:$E$64=$B72)*($G$5:$G$64&lt;=BL$4)*($H$5:$H$64&gt;=BL$4)*$F$5:$F$64)))</f>
        <v/>
      </c>
      <c r="BM72" s="24" t="str">
        <f aca="false">IF($B72="","",IF(AND(parameters!$B$6=5,WEEKDAY(BM$4,2)&gt;5),0,SUMPRODUCT(($E$5:$E$64=$B72)*($G$5:$G$64&lt;=BM$4)*($H$5:$H$64&gt;=BM$4)*$F$5:$F$64)))</f>
        <v/>
      </c>
      <c r="BN72" s="24" t="str">
        <f aca="false">IF($B72="","",IF(AND(parameters!$B$6=5,WEEKDAY(BN$4,2)&gt;5),0,SUMPRODUCT(($E$5:$E$64=$B72)*($G$5:$G$64&lt;=BN$4)*($H$5:$H$64&gt;=BN$4)*$F$5:$F$64)))</f>
        <v/>
      </c>
      <c r="BO72" s="24" t="str">
        <f aca="false">IF($B72="","",IF(AND(parameters!$B$6=5,WEEKDAY(BO$4,2)&gt;5),0,SUMPRODUCT(($E$5:$E$64=$B72)*($G$5:$G$64&lt;=BO$4)*($H$5:$H$64&gt;=BO$4)*$F$5:$F$64)))</f>
        <v/>
      </c>
      <c r="BP72" s="24" t="str">
        <f aca="false">IF($B72="","",IF(AND(parameters!$B$6=5,WEEKDAY(BP$4,2)&gt;5),0,SUMPRODUCT(($E$5:$E$64=$B72)*($G$5:$G$64&lt;=BP$4)*($H$5:$H$64&gt;=BP$4)*$F$5:$F$64)))</f>
        <v/>
      </c>
      <c r="BQ72" s="24" t="str">
        <f aca="false">IF($B72="","",IF(AND(parameters!$B$6=5,WEEKDAY(BQ$4,2)&gt;5),0,SUMPRODUCT(($E$5:$E$64=$B72)*($G$5:$G$64&lt;=BQ$4)*($H$5:$H$64&gt;=BQ$4)*$F$5:$F$64)))</f>
        <v/>
      </c>
      <c r="BR72" s="24" t="str">
        <f aca="false">IF($B72="","",IF(AND(parameters!$B$6=5,WEEKDAY(BR$4,2)&gt;5),0,SUMPRODUCT(($E$5:$E$64=$B72)*($G$5:$G$64&lt;=BR$4)*($H$5:$H$64&gt;=BR$4)*$F$5:$F$64)))</f>
        <v/>
      </c>
      <c r="BS72" s="24" t="str">
        <f aca="false">IF($B72="","",IF(AND(parameters!$B$6=5,WEEKDAY(BS$4,2)&gt;5),0,SUMPRODUCT(($E$5:$E$64=$B72)*($G$5:$G$64&lt;=BS$4)*($H$5:$H$64&gt;=BS$4)*$F$5:$F$64)))</f>
        <v/>
      </c>
      <c r="BT72" s="24" t="str">
        <f aca="false">IF($B72="","",IF(AND(parameters!$B$6=5,WEEKDAY(BT$4,2)&gt;5),0,SUMPRODUCT(($E$5:$E$64=$B72)*($G$5:$G$64&lt;=BT$4)*($H$5:$H$64&gt;=BT$4)*$F$5:$F$64)))</f>
        <v/>
      </c>
      <c r="BU72" s="24" t="str">
        <f aca="false">IF($B72="","",IF(AND(parameters!$B$6=5,WEEKDAY(BU$4,2)&gt;5),0,SUMPRODUCT(($E$5:$E$64=$B72)*($G$5:$G$64&lt;=BU$4)*($H$5:$H$64&gt;=BU$4)*$F$5:$F$64)))</f>
        <v/>
      </c>
      <c r="BV72" s="24" t="str">
        <f aca="false">IF($B72="","",IF(AND(parameters!$B$6=5,WEEKDAY(BV$4,2)&gt;5),0,SUMPRODUCT(($E$5:$E$64=$B72)*($G$5:$G$64&lt;=BV$4)*($H$5:$H$64&gt;=BV$4)*$F$5:$F$64)))</f>
        <v/>
      </c>
      <c r="BW72" s="24" t="str">
        <f aca="false">IF($B72="","",IF(AND(parameters!$B$6=5,WEEKDAY(BW$4,2)&gt;5),0,SUMPRODUCT(($E$5:$E$64=$B72)*($G$5:$G$64&lt;=BW$4)*($H$5:$H$64&gt;=BW$4)*$F$5:$F$64)))</f>
        <v/>
      </c>
      <c r="BX72" s="24" t="str">
        <f aca="false">IF($B72="","",IF(AND(parameters!$B$6=5,WEEKDAY(BX$4,2)&gt;5),0,SUMPRODUCT(($E$5:$E$64=$B72)*($G$5:$G$64&lt;=BX$4)*($H$5:$H$64&gt;=BX$4)*$F$5:$F$64)))</f>
        <v/>
      </c>
      <c r="BY72" s="24" t="str">
        <f aca="false">IF($B72="","",IF(AND(parameters!$B$6=5,WEEKDAY(BY$4,2)&gt;5),0,SUMPRODUCT(($E$5:$E$64=$B72)*($G$5:$G$64&lt;=BY$4)*($H$5:$H$64&gt;=BY$4)*$F$5:$F$64)))</f>
        <v/>
      </c>
      <c r="BZ72" s="24" t="str">
        <f aca="false">IF($B72="","",IF(AND(parameters!$B$6=5,WEEKDAY(BZ$4,2)&gt;5),0,SUMPRODUCT(($E$5:$E$64=$B72)*($G$5:$G$64&lt;=BZ$4)*($H$5:$H$64&gt;=BZ$4)*$F$5:$F$64)))</f>
        <v/>
      </c>
      <c r="CA72" s="24" t="str">
        <f aca="false">IF($B72="","",IF(AND(parameters!$B$6=5,WEEKDAY(CA$4,2)&gt;5),0,SUMPRODUCT(($E$5:$E$64=$B72)*($G$5:$G$64&lt;=CA$4)*($H$5:$H$64&gt;=CA$4)*$F$5:$F$64)))</f>
        <v/>
      </c>
      <c r="CB72" s="24" t="str">
        <f aca="false">IF($B72="","",IF(AND(parameters!$B$6=5,WEEKDAY(CB$4,2)&gt;5),0,SUMPRODUCT(($E$5:$E$64=$B72)*($G$5:$G$64&lt;=CB$4)*($H$5:$H$64&gt;=CB$4)*$F$5:$F$64)))</f>
        <v/>
      </c>
      <c r="CC72" s="24" t="str">
        <f aca="false">IF($B72="","",IF(AND(parameters!$B$6=5,WEEKDAY(CC$4,2)&gt;5),0,SUMPRODUCT(($E$5:$E$64=$B72)*($G$5:$G$64&lt;=CC$4)*($H$5:$H$64&gt;=CC$4)*$F$5:$F$64)))</f>
        <v/>
      </c>
      <c r="CD72" s="24" t="str">
        <f aca="false">IF($B72="","",IF(AND(parameters!$B$6=5,WEEKDAY(CD$4,2)&gt;5),0,SUMPRODUCT(($E$5:$E$64=$B72)*($G$5:$G$64&lt;=CD$4)*($H$5:$H$64&gt;=CD$4)*$F$5:$F$64)))</f>
        <v/>
      </c>
      <c r="CE72" s="24" t="str">
        <f aca="false">IF($B72="","",IF(AND(parameters!$B$6=5,WEEKDAY(CE$4,2)&gt;5),0,SUMPRODUCT(($E$5:$E$64=$B72)*($G$5:$G$64&lt;=CE$4)*($H$5:$H$64&gt;=CE$4)*$F$5:$F$64)))</f>
        <v/>
      </c>
      <c r="CF72" s="24" t="str">
        <f aca="false">IF($B72="","",IF(AND(parameters!$B$6=5,WEEKDAY(CF$4,2)&gt;5),0,SUMPRODUCT(($E$5:$E$64=$B72)*($G$5:$G$64&lt;=CF$4)*($H$5:$H$64&gt;=CF$4)*$F$5:$F$64)))</f>
        <v/>
      </c>
      <c r="CG72" s="24" t="str">
        <f aca="false">IF($B72="","",IF(AND(parameters!$B$6=5,WEEKDAY(CG$4,2)&gt;5),0,SUMPRODUCT(($E$5:$E$64=$B72)*($G$5:$G$64&lt;=CG$4)*($H$5:$H$64&gt;=CG$4)*$F$5:$F$64)))</f>
        <v/>
      </c>
      <c r="CH72" s="24" t="str">
        <f aca="false">IF($B72="","",IF(AND(parameters!$B$6=5,WEEKDAY(CH$4,2)&gt;5),0,SUMPRODUCT(($E$5:$E$64=$B72)*($G$5:$G$64&lt;=CH$4)*($H$5:$H$64&gt;=CH$4)*$F$5:$F$64)))</f>
        <v/>
      </c>
      <c r="CI72" s="24" t="str">
        <f aca="false">IF($B72="","",IF(AND(parameters!$B$6=5,WEEKDAY(CI$4,2)&gt;5),0,SUMPRODUCT(($E$5:$E$64=$B72)*($G$5:$G$64&lt;=CI$4)*($H$5:$H$64&gt;=CI$4)*$F$5:$F$64)))</f>
        <v/>
      </c>
      <c r="CJ72" s="24" t="str">
        <f aca="false">IF($B72="","",IF(AND(parameters!$B$6=5,WEEKDAY(CJ$4,2)&gt;5),0,SUMPRODUCT(($E$5:$E$64=$B72)*($G$5:$G$64&lt;=CJ$4)*($H$5:$H$64&gt;=CJ$4)*$F$5:$F$64)))</f>
        <v/>
      </c>
      <c r="CK72" s="24" t="str">
        <f aca="false">IF($B72="","",IF(AND(parameters!$B$6=5,WEEKDAY(CK$4,2)&gt;5),0,SUMPRODUCT(($E$5:$E$64=$B72)*($G$5:$G$64&lt;=CK$4)*($H$5:$H$64&gt;=CK$4)*$F$5:$F$64)))</f>
        <v/>
      </c>
      <c r="CL72" s="24" t="str">
        <f aca="false">IF($B72="","",IF(AND(parameters!$B$6=5,WEEKDAY(CL$4,2)&gt;5),0,SUMPRODUCT(($E$5:$E$64=$B72)*($G$5:$G$64&lt;=CL$4)*($H$5:$H$64&gt;=CL$4)*$F$5:$F$64)))</f>
        <v/>
      </c>
      <c r="CM72" s="24" t="str">
        <f aca="false">IF($B72="","",IF(AND(parameters!$B$6=5,WEEKDAY(CM$4,2)&gt;5),0,SUMPRODUCT(($E$5:$E$64=$B72)*($G$5:$G$64&lt;=CM$4)*($H$5:$H$64&gt;=CM$4)*$F$5:$F$64)))</f>
        <v/>
      </c>
      <c r="CN72" s="24" t="str">
        <f aca="false">IF($B72="","",IF(AND(parameters!$B$6=5,WEEKDAY(CN$4,2)&gt;5),0,SUMPRODUCT(($E$5:$E$64=$B72)*($G$5:$G$64&lt;=CN$4)*($H$5:$H$64&gt;=CN$4)*$F$5:$F$64)))</f>
        <v/>
      </c>
      <c r="CO72" s="24" t="str">
        <f aca="false">IF($B72="","",IF(AND(parameters!$B$6=5,WEEKDAY(CO$4,2)&gt;5),0,SUMPRODUCT(($E$5:$E$64=$B72)*($G$5:$G$64&lt;=CO$4)*($H$5:$H$64&gt;=CO$4)*$F$5:$F$64)))</f>
        <v/>
      </c>
      <c r="CP72" s="24" t="str">
        <f aca="false">IF($B72="","",IF(AND(parameters!$B$6=5,WEEKDAY(CP$4,2)&gt;5),0,SUMPRODUCT(($E$5:$E$64=$B72)*($G$5:$G$64&lt;=CP$4)*($H$5:$H$64&gt;=CP$4)*$F$5:$F$64)))</f>
        <v/>
      </c>
      <c r="CQ72" s="24" t="str">
        <f aca="false">IF($B72="","",IF(AND(parameters!$B$6=5,WEEKDAY(CQ$4,2)&gt;5),0,SUMPRODUCT(($E$5:$E$64=$B72)*($G$5:$G$64&lt;=CQ$4)*($H$5:$H$64&gt;=CQ$4)*$F$5:$F$64)))</f>
        <v/>
      </c>
      <c r="CR72" s="24" t="str">
        <f aca="false">IF($B72="","",IF(AND(parameters!$B$6=5,WEEKDAY(CR$4,2)&gt;5),0,SUMPRODUCT(($E$5:$E$64=$B72)*($G$5:$G$64&lt;=CR$4)*($H$5:$H$64&gt;=CR$4)*$F$5:$F$64)))</f>
        <v/>
      </c>
      <c r="CS72" s="24" t="str">
        <f aca="false">IF($B72="","",IF(AND(parameters!$B$6=5,WEEKDAY(CS$4,2)&gt;5),0,SUMPRODUCT(($E$5:$E$64=$B72)*($G$5:$G$64&lt;=CS$4)*($H$5:$H$64&gt;=CS$4)*$F$5:$F$64)))</f>
        <v/>
      </c>
      <c r="CT72" s="24" t="str">
        <f aca="false">IF($B72="","",IF(AND(parameters!$B$6=5,WEEKDAY(CT$4,2)&gt;5),0,SUMPRODUCT(($E$5:$E$64=$B72)*($G$5:$G$64&lt;=CT$4)*($H$5:$H$64&gt;=CT$4)*$F$5:$F$64)))</f>
        <v/>
      </c>
      <c r="CU72" s="24" t="str">
        <f aca="false">IF($B72="","",IF(AND(parameters!$B$6=5,WEEKDAY(CU$4,2)&gt;5),0,SUMPRODUCT(($E$5:$E$64=$B72)*($G$5:$G$64&lt;=CU$4)*($H$5:$H$64&gt;=CU$4)*$F$5:$F$64)))</f>
        <v/>
      </c>
      <c r="CV72" s="24" t="str">
        <f aca="false">IF($B72="","",IF(AND(parameters!$B$6=5,WEEKDAY(CV$4,2)&gt;5),0,SUMPRODUCT(($E$5:$E$64=$B72)*($G$5:$G$64&lt;=CV$4)*($H$5:$H$64&gt;=CV$4)*$F$5:$F$64)))</f>
        <v/>
      </c>
      <c r="CW72" s="24" t="str">
        <f aca="false">IF($B72="","",IF(AND(parameters!$B$6=5,WEEKDAY(CW$4,2)&gt;5),0,SUMPRODUCT(($E$5:$E$64=$B72)*($G$5:$G$64&lt;=CW$4)*($H$5:$H$64&gt;=CW$4)*$F$5:$F$64)))</f>
        <v/>
      </c>
      <c r="CX72" s="24" t="str">
        <f aca="false">IF($B72="","",IF(AND(parameters!$B$6=5,WEEKDAY(CX$4,2)&gt;5),0,SUMPRODUCT(($E$5:$E$64=$B72)*($G$5:$G$64&lt;=CX$4)*($H$5:$H$64&gt;=CX$4)*$F$5:$F$64)))</f>
        <v/>
      </c>
      <c r="CY72" s="24" t="str">
        <f aca="false">IF($B72="","",IF(AND(parameters!$B$6=5,WEEKDAY(CY$4,2)&gt;5),0,SUMPRODUCT(($E$5:$E$64=$B72)*($G$5:$G$64&lt;=CY$4)*($H$5:$H$64&gt;=CY$4)*$F$5:$F$64)))</f>
        <v/>
      </c>
      <c r="CZ72" s="24" t="str">
        <f aca="false">IF($B72="","",IF(AND(parameters!$B$6=5,WEEKDAY(CZ$4,2)&gt;5),0,SUMPRODUCT(($E$5:$E$64=$B72)*($G$5:$G$64&lt;=CZ$4)*($H$5:$H$64&gt;=CZ$4)*$F$5:$F$64)))</f>
        <v/>
      </c>
      <c r="DA72" s="24" t="str">
        <f aca="false">IF($B72="","",IF(AND(parameters!$B$6=5,WEEKDAY(DA$4,2)&gt;5),0,SUMPRODUCT(($E$5:$E$64=$B72)*($G$5:$G$64&lt;=DA$4)*($H$5:$H$64&gt;=DA$4)*$F$5:$F$64)))</f>
        <v/>
      </c>
    </row>
    <row r="73" customFormat="false" ht="15" hidden="false" customHeight="false" outlineLevel="0" collapsed="false">
      <c r="B73" s="22" t="str">
        <f aca="false">IF(resources!A11="","",resources!A11)</f>
        <v/>
      </c>
      <c r="F73" s="23" t="str">
        <f aca="false">IF(resources!A11="","",resources!B11)</f>
        <v/>
      </c>
      <c r="K73" s="24" t="str">
        <f aca="false">IF($B73="","",IF(AND(parameters!$B$6=5,WEEKDAY(K$4,2)&gt;5),0,SUMPRODUCT(($E$5:$E$64=$B73)*($G$5:$G$64&lt;=K$4)*($H$5:$H$64&gt;=K$4)*$F$5:$F$64)))</f>
        <v/>
      </c>
      <c r="L73" s="24" t="str">
        <f aca="false">IF($B73="","",IF(AND(parameters!$B$6=5,WEEKDAY(L$4,2)&gt;5),0,SUMPRODUCT(($E$5:$E$64=$B73)*($G$5:$G$64&lt;=L$4)*($H$5:$H$64&gt;=L$4)*$F$5:$F$64)))</f>
        <v/>
      </c>
      <c r="M73" s="24" t="str">
        <f aca="false">IF($B73="","",IF(AND(parameters!$B$6=5,WEEKDAY(M$4,2)&gt;5),0,SUMPRODUCT(($E$5:$E$64=$B73)*($G$5:$G$64&lt;=M$4)*($H$5:$H$64&gt;=M$4)*$F$5:$F$64)))</f>
        <v/>
      </c>
      <c r="N73" s="24" t="str">
        <f aca="false">IF($B73="","",IF(AND(parameters!$B$6=5,WEEKDAY(N$4,2)&gt;5),0,SUMPRODUCT(($E$5:$E$64=$B73)*($G$5:$G$64&lt;=N$4)*($H$5:$H$64&gt;=N$4)*$F$5:$F$64)))</f>
        <v/>
      </c>
      <c r="O73" s="24" t="str">
        <f aca="false">IF($B73="","",IF(AND(parameters!$B$6=5,WEEKDAY(O$4,2)&gt;5),0,SUMPRODUCT(($E$5:$E$64=$B73)*($G$5:$G$64&lt;=O$4)*($H$5:$H$64&gt;=O$4)*$F$5:$F$64)))</f>
        <v/>
      </c>
      <c r="P73" s="24" t="str">
        <f aca="false">IF($B73="","",IF(AND(parameters!$B$6=5,WEEKDAY(P$4,2)&gt;5),0,SUMPRODUCT(($E$5:$E$64=$B73)*($G$5:$G$64&lt;=P$4)*($H$5:$H$64&gt;=P$4)*$F$5:$F$64)))</f>
        <v/>
      </c>
      <c r="Q73" s="24" t="str">
        <f aca="false">IF($B73="","",IF(AND(parameters!$B$6=5,WEEKDAY(Q$4,2)&gt;5),0,SUMPRODUCT(($E$5:$E$64=$B73)*($G$5:$G$64&lt;=Q$4)*($H$5:$H$64&gt;=Q$4)*$F$5:$F$64)))</f>
        <v/>
      </c>
      <c r="R73" s="24" t="str">
        <f aca="false">IF($B73="","",IF(AND(parameters!$B$6=5,WEEKDAY(R$4,2)&gt;5),0,SUMPRODUCT(($E$5:$E$64=$B73)*($G$5:$G$64&lt;=R$4)*($H$5:$H$64&gt;=R$4)*$F$5:$F$64)))</f>
        <v/>
      </c>
      <c r="S73" s="24" t="str">
        <f aca="false">IF($B73="","",IF(AND(parameters!$B$6=5,WEEKDAY(S$4,2)&gt;5),0,SUMPRODUCT(($E$5:$E$64=$B73)*($G$5:$G$64&lt;=S$4)*($H$5:$H$64&gt;=S$4)*$F$5:$F$64)))</f>
        <v/>
      </c>
      <c r="T73" s="24" t="str">
        <f aca="false">IF($B73="","",IF(AND(parameters!$B$6=5,WEEKDAY(T$4,2)&gt;5),0,SUMPRODUCT(($E$5:$E$64=$B73)*($G$5:$G$64&lt;=T$4)*($H$5:$H$64&gt;=T$4)*$F$5:$F$64)))</f>
        <v/>
      </c>
      <c r="U73" s="24" t="str">
        <f aca="false">IF($B73="","",IF(AND(parameters!$B$6=5,WEEKDAY(U$4,2)&gt;5),0,SUMPRODUCT(($E$5:$E$64=$B73)*($G$5:$G$64&lt;=U$4)*($H$5:$H$64&gt;=U$4)*$F$5:$F$64)))</f>
        <v/>
      </c>
      <c r="V73" s="24" t="str">
        <f aca="false">IF($B73="","",IF(AND(parameters!$B$6=5,WEEKDAY(V$4,2)&gt;5),0,SUMPRODUCT(($E$5:$E$64=$B73)*($G$5:$G$64&lt;=V$4)*($H$5:$H$64&gt;=V$4)*$F$5:$F$64)))</f>
        <v/>
      </c>
      <c r="W73" s="24" t="str">
        <f aca="false">IF($B73="","",IF(AND(parameters!$B$6=5,WEEKDAY(W$4,2)&gt;5),0,SUMPRODUCT(($E$5:$E$64=$B73)*($G$5:$G$64&lt;=W$4)*($H$5:$H$64&gt;=W$4)*$F$5:$F$64)))</f>
        <v/>
      </c>
      <c r="X73" s="24" t="str">
        <f aca="false">IF($B73="","",IF(AND(parameters!$B$6=5,WEEKDAY(X$4,2)&gt;5),0,SUMPRODUCT(($E$5:$E$64=$B73)*($G$5:$G$64&lt;=X$4)*($H$5:$H$64&gt;=X$4)*$F$5:$F$64)))</f>
        <v/>
      </c>
      <c r="Y73" s="24" t="str">
        <f aca="false">IF($B73="","",IF(AND(parameters!$B$6=5,WEEKDAY(Y$4,2)&gt;5),0,SUMPRODUCT(($E$5:$E$64=$B73)*($G$5:$G$64&lt;=Y$4)*($H$5:$H$64&gt;=Y$4)*$F$5:$F$64)))</f>
        <v/>
      </c>
      <c r="Z73" s="24" t="str">
        <f aca="false">IF($B73="","",IF(AND(parameters!$B$6=5,WEEKDAY(Z$4,2)&gt;5),0,SUMPRODUCT(($E$5:$E$64=$B73)*($G$5:$G$64&lt;=Z$4)*($H$5:$H$64&gt;=Z$4)*$F$5:$F$64)))</f>
        <v/>
      </c>
      <c r="AA73" s="24" t="str">
        <f aca="false">IF($B73="","",IF(AND(parameters!$B$6=5,WEEKDAY(AA$4,2)&gt;5),0,SUMPRODUCT(($E$5:$E$64=$B73)*($G$5:$G$64&lt;=AA$4)*($H$5:$H$64&gt;=AA$4)*$F$5:$F$64)))</f>
        <v/>
      </c>
      <c r="AB73" s="24" t="str">
        <f aca="false">IF($B73="","",IF(AND(parameters!$B$6=5,WEEKDAY(AB$4,2)&gt;5),0,SUMPRODUCT(($E$5:$E$64=$B73)*($G$5:$G$64&lt;=AB$4)*($H$5:$H$64&gt;=AB$4)*$F$5:$F$64)))</f>
        <v/>
      </c>
      <c r="AC73" s="24" t="str">
        <f aca="false">IF($B73="","",IF(AND(parameters!$B$6=5,WEEKDAY(AC$4,2)&gt;5),0,SUMPRODUCT(($E$5:$E$64=$B73)*($G$5:$G$64&lt;=AC$4)*($H$5:$H$64&gt;=AC$4)*$F$5:$F$64)))</f>
        <v/>
      </c>
      <c r="AD73" s="24" t="str">
        <f aca="false">IF($B73="","",IF(AND(parameters!$B$6=5,WEEKDAY(AD$4,2)&gt;5),0,SUMPRODUCT(($E$5:$E$64=$B73)*($G$5:$G$64&lt;=AD$4)*($H$5:$H$64&gt;=AD$4)*$F$5:$F$64)))</f>
        <v/>
      </c>
      <c r="AE73" s="24" t="str">
        <f aca="false">IF($B73="","",IF(AND(parameters!$B$6=5,WEEKDAY(AE$4,2)&gt;5),0,SUMPRODUCT(($E$5:$E$64=$B73)*($G$5:$G$64&lt;=AE$4)*($H$5:$H$64&gt;=AE$4)*$F$5:$F$64)))</f>
        <v/>
      </c>
      <c r="AF73" s="24" t="str">
        <f aca="false">IF($B73="","",IF(AND(parameters!$B$6=5,WEEKDAY(AF$4,2)&gt;5),0,SUMPRODUCT(($E$5:$E$64=$B73)*($G$5:$G$64&lt;=AF$4)*($H$5:$H$64&gt;=AF$4)*$F$5:$F$64)))</f>
        <v/>
      </c>
      <c r="AG73" s="24" t="str">
        <f aca="false">IF($B73="","",IF(AND(parameters!$B$6=5,WEEKDAY(AG$4,2)&gt;5),0,SUMPRODUCT(($E$5:$E$64=$B73)*($G$5:$G$64&lt;=AG$4)*($H$5:$H$64&gt;=AG$4)*$F$5:$F$64)))</f>
        <v/>
      </c>
      <c r="AH73" s="24" t="str">
        <f aca="false">IF($B73="","",IF(AND(parameters!$B$6=5,WEEKDAY(AH$4,2)&gt;5),0,SUMPRODUCT(($E$5:$E$64=$B73)*($G$5:$G$64&lt;=AH$4)*($H$5:$H$64&gt;=AH$4)*$F$5:$F$64)))</f>
        <v/>
      </c>
      <c r="AI73" s="24" t="str">
        <f aca="false">IF($B73="","",IF(AND(parameters!$B$6=5,WEEKDAY(AI$4,2)&gt;5),0,SUMPRODUCT(($E$5:$E$64=$B73)*($G$5:$G$64&lt;=AI$4)*($H$5:$H$64&gt;=AI$4)*$F$5:$F$64)))</f>
        <v/>
      </c>
      <c r="AJ73" s="24" t="str">
        <f aca="false">IF($B73="","",IF(AND(parameters!$B$6=5,WEEKDAY(AJ$4,2)&gt;5),0,SUMPRODUCT(($E$5:$E$64=$B73)*($G$5:$G$64&lt;=AJ$4)*($H$5:$H$64&gt;=AJ$4)*$F$5:$F$64)))</f>
        <v/>
      </c>
      <c r="AK73" s="24" t="str">
        <f aca="false">IF($B73="","",IF(AND(parameters!$B$6=5,WEEKDAY(AK$4,2)&gt;5),0,SUMPRODUCT(($E$5:$E$64=$B73)*($G$5:$G$64&lt;=AK$4)*($H$5:$H$64&gt;=AK$4)*$F$5:$F$64)))</f>
        <v/>
      </c>
      <c r="AL73" s="24" t="str">
        <f aca="false">IF($B73="","",IF(AND(parameters!$B$6=5,WEEKDAY(AL$4,2)&gt;5),0,SUMPRODUCT(($E$5:$E$64=$B73)*($G$5:$G$64&lt;=AL$4)*($H$5:$H$64&gt;=AL$4)*$F$5:$F$64)))</f>
        <v/>
      </c>
      <c r="AM73" s="24" t="str">
        <f aca="false">IF($B73="","",IF(AND(parameters!$B$6=5,WEEKDAY(AM$4,2)&gt;5),0,SUMPRODUCT(($E$5:$E$64=$B73)*($G$5:$G$64&lt;=AM$4)*($H$5:$H$64&gt;=AM$4)*$F$5:$F$64)))</f>
        <v/>
      </c>
      <c r="AN73" s="24" t="str">
        <f aca="false">IF($B73="","",IF(AND(parameters!$B$6=5,WEEKDAY(AN$4,2)&gt;5),0,SUMPRODUCT(($E$5:$E$64=$B73)*($G$5:$G$64&lt;=AN$4)*($H$5:$H$64&gt;=AN$4)*$F$5:$F$64)))</f>
        <v/>
      </c>
      <c r="AO73" s="24" t="str">
        <f aca="false">IF($B73="","",IF(AND(parameters!$B$6=5,WEEKDAY(AO$4,2)&gt;5),0,SUMPRODUCT(($E$5:$E$64=$B73)*($G$5:$G$64&lt;=AO$4)*($H$5:$H$64&gt;=AO$4)*$F$5:$F$64)))</f>
        <v/>
      </c>
      <c r="AP73" s="24" t="str">
        <f aca="false">IF($B73="","",IF(AND(parameters!$B$6=5,WEEKDAY(AP$4,2)&gt;5),0,SUMPRODUCT(($E$5:$E$64=$B73)*($G$5:$G$64&lt;=AP$4)*($H$5:$H$64&gt;=AP$4)*$F$5:$F$64)))</f>
        <v/>
      </c>
      <c r="AQ73" s="24" t="str">
        <f aca="false">IF($B73="","",IF(AND(parameters!$B$6=5,WEEKDAY(AQ$4,2)&gt;5),0,SUMPRODUCT(($E$5:$E$64=$B73)*($G$5:$G$64&lt;=AQ$4)*($H$5:$H$64&gt;=AQ$4)*$F$5:$F$64)))</f>
        <v/>
      </c>
      <c r="AR73" s="24" t="str">
        <f aca="false">IF($B73="","",IF(AND(parameters!$B$6=5,WEEKDAY(AR$4,2)&gt;5),0,SUMPRODUCT(($E$5:$E$64=$B73)*($G$5:$G$64&lt;=AR$4)*($H$5:$H$64&gt;=AR$4)*$F$5:$F$64)))</f>
        <v/>
      </c>
      <c r="AS73" s="24" t="str">
        <f aca="false">IF($B73="","",IF(AND(parameters!$B$6=5,WEEKDAY(AS$4,2)&gt;5),0,SUMPRODUCT(($E$5:$E$64=$B73)*($G$5:$G$64&lt;=AS$4)*($H$5:$H$64&gt;=AS$4)*$F$5:$F$64)))</f>
        <v/>
      </c>
      <c r="AT73" s="24" t="str">
        <f aca="false">IF($B73="","",IF(AND(parameters!$B$6=5,WEEKDAY(AT$4,2)&gt;5),0,SUMPRODUCT(($E$5:$E$64=$B73)*($G$5:$G$64&lt;=AT$4)*($H$5:$H$64&gt;=AT$4)*$F$5:$F$64)))</f>
        <v/>
      </c>
      <c r="AU73" s="24" t="str">
        <f aca="false">IF($B73="","",IF(AND(parameters!$B$6=5,WEEKDAY(AU$4,2)&gt;5),0,SUMPRODUCT(($E$5:$E$64=$B73)*($G$5:$G$64&lt;=AU$4)*($H$5:$H$64&gt;=AU$4)*$F$5:$F$64)))</f>
        <v/>
      </c>
      <c r="AV73" s="24" t="str">
        <f aca="false">IF($B73="","",IF(AND(parameters!$B$6=5,WEEKDAY(AV$4,2)&gt;5),0,SUMPRODUCT(($E$5:$E$64=$B73)*($G$5:$G$64&lt;=AV$4)*($H$5:$H$64&gt;=AV$4)*$F$5:$F$64)))</f>
        <v/>
      </c>
      <c r="AW73" s="24" t="str">
        <f aca="false">IF($B73="","",IF(AND(parameters!$B$6=5,WEEKDAY(AW$4,2)&gt;5),0,SUMPRODUCT(($E$5:$E$64=$B73)*($G$5:$G$64&lt;=AW$4)*($H$5:$H$64&gt;=AW$4)*$F$5:$F$64)))</f>
        <v/>
      </c>
      <c r="AX73" s="24" t="str">
        <f aca="false">IF($B73="","",IF(AND(parameters!$B$6=5,WEEKDAY(AX$4,2)&gt;5),0,SUMPRODUCT(($E$5:$E$64=$B73)*($G$5:$G$64&lt;=AX$4)*($H$5:$H$64&gt;=AX$4)*$F$5:$F$64)))</f>
        <v/>
      </c>
      <c r="AY73" s="24" t="str">
        <f aca="false">IF($B73="","",IF(AND(parameters!$B$6=5,WEEKDAY(AY$4,2)&gt;5),0,SUMPRODUCT(($E$5:$E$64=$B73)*($G$5:$G$64&lt;=AY$4)*($H$5:$H$64&gt;=AY$4)*$F$5:$F$64)))</f>
        <v/>
      </c>
      <c r="AZ73" s="24" t="str">
        <f aca="false">IF($B73="","",IF(AND(parameters!$B$6=5,WEEKDAY(AZ$4,2)&gt;5),0,SUMPRODUCT(($E$5:$E$64=$B73)*($G$5:$G$64&lt;=AZ$4)*($H$5:$H$64&gt;=AZ$4)*$F$5:$F$64)))</f>
        <v/>
      </c>
      <c r="BA73" s="24" t="str">
        <f aca="false">IF($B73="","",IF(AND(parameters!$B$6=5,WEEKDAY(BA$4,2)&gt;5),0,SUMPRODUCT(($E$5:$E$64=$B73)*($G$5:$G$64&lt;=BA$4)*($H$5:$H$64&gt;=BA$4)*$F$5:$F$64)))</f>
        <v/>
      </c>
      <c r="BB73" s="24" t="str">
        <f aca="false">IF($B73="","",IF(AND(parameters!$B$6=5,WEEKDAY(BB$4,2)&gt;5),0,SUMPRODUCT(($E$5:$E$64=$B73)*($G$5:$G$64&lt;=BB$4)*($H$5:$H$64&gt;=BB$4)*$F$5:$F$64)))</f>
        <v/>
      </c>
      <c r="BC73" s="24" t="str">
        <f aca="false">IF($B73="","",IF(AND(parameters!$B$6=5,WEEKDAY(BC$4,2)&gt;5),0,SUMPRODUCT(($E$5:$E$64=$B73)*($G$5:$G$64&lt;=BC$4)*($H$5:$H$64&gt;=BC$4)*$F$5:$F$64)))</f>
        <v/>
      </c>
      <c r="BD73" s="24" t="str">
        <f aca="false">IF($B73="","",IF(AND(parameters!$B$6=5,WEEKDAY(BD$4,2)&gt;5),0,SUMPRODUCT(($E$5:$E$64=$B73)*($G$5:$G$64&lt;=BD$4)*($H$5:$H$64&gt;=BD$4)*$F$5:$F$64)))</f>
        <v/>
      </c>
      <c r="BE73" s="24" t="str">
        <f aca="false">IF($B73="","",IF(AND(parameters!$B$6=5,WEEKDAY(BE$4,2)&gt;5),0,SUMPRODUCT(($E$5:$E$64=$B73)*($G$5:$G$64&lt;=BE$4)*($H$5:$H$64&gt;=BE$4)*$F$5:$F$64)))</f>
        <v/>
      </c>
      <c r="BF73" s="24" t="str">
        <f aca="false">IF($B73="","",IF(AND(parameters!$B$6=5,WEEKDAY(BF$4,2)&gt;5),0,SUMPRODUCT(($E$5:$E$64=$B73)*($G$5:$G$64&lt;=BF$4)*($H$5:$H$64&gt;=BF$4)*$F$5:$F$64)))</f>
        <v/>
      </c>
      <c r="BG73" s="24" t="str">
        <f aca="false">IF($B73="","",IF(AND(parameters!$B$6=5,WEEKDAY(BG$4,2)&gt;5),0,SUMPRODUCT(($E$5:$E$64=$B73)*($G$5:$G$64&lt;=BG$4)*($H$5:$H$64&gt;=BG$4)*$F$5:$F$64)))</f>
        <v/>
      </c>
      <c r="BH73" s="24" t="str">
        <f aca="false">IF($B73="","",IF(AND(parameters!$B$6=5,WEEKDAY(BH$4,2)&gt;5),0,SUMPRODUCT(($E$5:$E$64=$B73)*($G$5:$G$64&lt;=BH$4)*($H$5:$H$64&gt;=BH$4)*$F$5:$F$64)))</f>
        <v/>
      </c>
      <c r="BI73" s="24" t="str">
        <f aca="false">IF($B73="","",IF(AND(parameters!$B$6=5,WEEKDAY(BI$4,2)&gt;5),0,SUMPRODUCT(($E$5:$E$64=$B73)*($G$5:$G$64&lt;=BI$4)*($H$5:$H$64&gt;=BI$4)*$F$5:$F$64)))</f>
        <v/>
      </c>
      <c r="BJ73" s="24" t="str">
        <f aca="false">IF($B73="","",IF(AND(parameters!$B$6=5,WEEKDAY(BJ$4,2)&gt;5),0,SUMPRODUCT(($E$5:$E$64=$B73)*($G$5:$G$64&lt;=BJ$4)*($H$5:$H$64&gt;=BJ$4)*$F$5:$F$64)))</f>
        <v/>
      </c>
      <c r="BK73" s="24" t="str">
        <f aca="false">IF($B73="","",IF(AND(parameters!$B$6=5,WEEKDAY(BK$4,2)&gt;5),0,SUMPRODUCT(($E$5:$E$64=$B73)*($G$5:$G$64&lt;=BK$4)*($H$5:$H$64&gt;=BK$4)*$F$5:$F$64)))</f>
        <v/>
      </c>
      <c r="BL73" s="24" t="str">
        <f aca="false">IF($B73="","",IF(AND(parameters!$B$6=5,WEEKDAY(BL$4,2)&gt;5),0,SUMPRODUCT(($E$5:$E$64=$B73)*($G$5:$G$64&lt;=BL$4)*($H$5:$H$64&gt;=BL$4)*$F$5:$F$64)))</f>
        <v/>
      </c>
      <c r="BM73" s="24" t="str">
        <f aca="false">IF($B73="","",IF(AND(parameters!$B$6=5,WEEKDAY(BM$4,2)&gt;5),0,SUMPRODUCT(($E$5:$E$64=$B73)*($G$5:$G$64&lt;=BM$4)*($H$5:$H$64&gt;=BM$4)*$F$5:$F$64)))</f>
        <v/>
      </c>
      <c r="BN73" s="24" t="str">
        <f aca="false">IF($B73="","",IF(AND(parameters!$B$6=5,WEEKDAY(BN$4,2)&gt;5),0,SUMPRODUCT(($E$5:$E$64=$B73)*($G$5:$G$64&lt;=BN$4)*($H$5:$H$64&gt;=BN$4)*$F$5:$F$64)))</f>
        <v/>
      </c>
      <c r="BO73" s="24" t="str">
        <f aca="false">IF($B73="","",IF(AND(parameters!$B$6=5,WEEKDAY(BO$4,2)&gt;5),0,SUMPRODUCT(($E$5:$E$64=$B73)*($G$5:$G$64&lt;=BO$4)*($H$5:$H$64&gt;=BO$4)*$F$5:$F$64)))</f>
        <v/>
      </c>
      <c r="BP73" s="24" t="str">
        <f aca="false">IF($B73="","",IF(AND(parameters!$B$6=5,WEEKDAY(BP$4,2)&gt;5),0,SUMPRODUCT(($E$5:$E$64=$B73)*($G$5:$G$64&lt;=BP$4)*($H$5:$H$64&gt;=BP$4)*$F$5:$F$64)))</f>
        <v/>
      </c>
      <c r="BQ73" s="24" t="str">
        <f aca="false">IF($B73="","",IF(AND(parameters!$B$6=5,WEEKDAY(BQ$4,2)&gt;5),0,SUMPRODUCT(($E$5:$E$64=$B73)*($G$5:$G$64&lt;=BQ$4)*($H$5:$H$64&gt;=BQ$4)*$F$5:$F$64)))</f>
        <v/>
      </c>
      <c r="BR73" s="24" t="str">
        <f aca="false">IF($B73="","",IF(AND(parameters!$B$6=5,WEEKDAY(BR$4,2)&gt;5),0,SUMPRODUCT(($E$5:$E$64=$B73)*($G$5:$G$64&lt;=BR$4)*($H$5:$H$64&gt;=BR$4)*$F$5:$F$64)))</f>
        <v/>
      </c>
      <c r="BS73" s="24" t="str">
        <f aca="false">IF($B73="","",IF(AND(parameters!$B$6=5,WEEKDAY(BS$4,2)&gt;5),0,SUMPRODUCT(($E$5:$E$64=$B73)*($G$5:$G$64&lt;=BS$4)*($H$5:$H$64&gt;=BS$4)*$F$5:$F$64)))</f>
        <v/>
      </c>
      <c r="BT73" s="24" t="str">
        <f aca="false">IF($B73="","",IF(AND(parameters!$B$6=5,WEEKDAY(BT$4,2)&gt;5),0,SUMPRODUCT(($E$5:$E$64=$B73)*($G$5:$G$64&lt;=BT$4)*($H$5:$H$64&gt;=BT$4)*$F$5:$F$64)))</f>
        <v/>
      </c>
      <c r="BU73" s="24" t="str">
        <f aca="false">IF($B73="","",IF(AND(parameters!$B$6=5,WEEKDAY(BU$4,2)&gt;5),0,SUMPRODUCT(($E$5:$E$64=$B73)*($G$5:$G$64&lt;=BU$4)*($H$5:$H$64&gt;=BU$4)*$F$5:$F$64)))</f>
        <v/>
      </c>
      <c r="BV73" s="24" t="str">
        <f aca="false">IF($B73="","",IF(AND(parameters!$B$6=5,WEEKDAY(BV$4,2)&gt;5),0,SUMPRODUCT(($E$5:$E$64=$B73)*($G$5:$G$64&lt;=BV$4)*($H$5:$H$64&gt;=BV$4)*$F$5:$F$64)))</f>
        <v/>
      </c>
      <c r="BW73" s="24" t="str">
        <f aca="false">IF($B73="","",IF(AND(parameters!$B$6=5,WEEKDAY(BW$4,2)&gt;5),0,SUMPRODUCT(($E$5:$E$64=$B73)*($G$5:$G$64&lt;=BW$4)*($H$5:$H$64&gt;=BW$4)*$F$5:$F$64)))</f>
        <v/>
      </c>
      <c r="BX73" s="24" t="str">
        <f aca="false">IF($B73="","",IF(AND(parameters!$B$6=5,WEEKDAY(BX$4,2)&gt;5),0,SUMPRODUCT(($E$5:$E$64=$B73)*($G$5:$G$64&lt;=BX$4)*($H$5:$H$64&gt;=BX$4)*$F$5:$F$64)))</f>
        <v/>
      </c>
      <c r="BY73" s="24" t="str">
        <f aca="false">IF($B73="","",IF(AND(parameters!$B$6=5,WEEKDAY(BY$4,2)&gt;5),0,SUMPRODUCT(($E$5:$E$64=$B73)*($G$5:$G$64&lt;=BY$4)*($H$5:$H$64&gt;=BY$4)*$F$5:$F$64)))</f>
        <v/>
      </c>
      <c r="BZ73" s="24" t="str">
        <f aca="false">IF($B73="","",IF(AND(parameters!$B$6=5,WEEKDAY(BZ$4,2)&gt;5),0,SUMPRODUCT(($E$5:$E$64=$B73)*($G$5:$G$64&lt;=BZ$4)*($H$5:$H$64&gt;=BZ$4)*$F$5:$F$64)))</f>
        <v/>
      </c>
      <c r="CA73" s="24" t="str">
        <f aca="false">IF($B73="","",IF(AND(parameters!$B$6=5,WEEKDAY(CA$4,2)&gt;5),0,SUMPRODUCT(($E$5:$E$64=$B73)*($G$5:$G$64&lt;=CA$4)*($H$5:$H$64&gt;=CA$4)*$F$5:$F$64)))</f>
        <v/>
      </c>
      <c r="CB73" s="24" t="str">
        <f aca="false">IF($B73="","",IF(AND(parameters!$B$6=5,WEEKDAY(CB$4,2)&gt;5),0,SUMPRODUCT(($E$5:$E$64=$B73)*($G$5:$G$64&lt;=CB$4)*($H$5:$H$64&gt;=CB$4)*$F$5:$F$64)))</f>
        <v/>
      </c>
      <c r="CC73" s="24" t="str">
        <f aca="false">IF($B73="","",IF(AND(parameters!$B$6=5,WEEKDAY(CC$4,2)&gt;5),0,SUMPRODUCT(($E$5:$E$64=$B73)*($G$5:$G$64&lt;=CC$4)*($H$5:$H$64&gt;=CC$4)*$F$5:$F$64)))</f>
        <v/>
      </c>
      <c r="CD73" s="24" t="str">
        <f aca="false">IF($B73="","",IF(AND(parameters!$B$6=5,WEEKDAY(CD$4,2)&gt;5),0,SUMPRODUCT(($E$5:$E$64=$B73)*($G$5:$G$64&lt;=CD$4)*($H$5:$H$64&gt;=CD$4)*$F$5:$F$64)))</f>
        <v/>
      </c>
      <c r="CE73" s="24" t="str">
        <f aca="false">IF($B73="","",IF(AND(parameters!$B$6=5,WEEKDAY(CE$4,2)&gt;5),0,SUMPRODUCT(($E$5:$E$64=$B73)*($G$5:$G$64&lt;=CE$4)*($H$5:$H$64&gt;=CE$4)*$F$5:$F$64)))</f>
        <v/>
      </c>
      <c r="CF73" s="24" t="str">
        <f aca="false">IF($B73="","",IF(AND(parameters!$B$6=5,WEEKDAY(CF$4,2)&gt;5),0,SUMPRODUCT(($E$5:$E$64=$B73)*($G$5:$G$64&lt;=CF$4)*($H$5:$H$64&gt;=CF$4)*$F$5:$F$64)))</f>
        <v/>
      </c>
      <c r="CG73" s="24" t="str">
        <f aca="false">IF($B73="","",IF(AND(parameters!$B$6=5,WEEKDAY(CG$4,2)&gt;5),0,SUMPRODUCT(($E$5:$E$64=$B73)*($G$5:$G$64&lt;=CG$4)*($H$5:$H$64&gt;=CG$4)*$F$5:$F$64)))</f>
        <v/>
      </c>
      <c r="CH73" s="24" t="str">
        <f aca="false">IF($B73="","",IF(AND(parameters!$B$6=5,WEEKDAY(CH$4,2)&gt;5),0,SUMPRODUCT(($E$5:$E$64=$B73)*($G$5:$G$64&lt;=CH$4)*($H$5:$H$64&gt;=CH$4)*$F$5:$F$64)))</f>
        <v/>
      </c>
      <c r="CI73" s="24" t="str">
        <f aca="false">IF($B73="","",IF(AND(parameters!$B$6=5,WEEKDAY(CI$4,2)&gt;5),0,SUMPRODUCT(($E$5:$E$64=$B73)*($G$5:$G$64&lt;=CI$4)*($H$5:$H$64&gt;=CI$4)*$F$5:$F$64)))</f>
        <v/>
      </c>
      <c r="CJ73" s="24" t="str">
        <f aca="false">IF($B73="","",IF(AND(parameters!$B$6=5,WEEKDAY(CJ$4,2)&gt;5),0,SUMPRODUCT(($E$5:$E$64=$B73)*($G$5:$G$64&lt;=CJ$4)*($H$5:$H$64&gt;=CJ$4)*$F$5:$F$64)))</f>
        <v/>
      </c>
      <c r="CK73" s="24" t="str">
        <f aca="false">IF($B73="","",IF(AND(parameters!$B$6=5,WEEKDAY(CK$4,2)&gt;5),0,SUMPRODUCT(($E$5:$E$64=$B73)*($G$5:$G$64&lt;=CK$4)*($H$5:$H$64&gt;=CK$4)*$F$5:$F$64)))</f>
        <v/>
      </c>
      <c r="CL73" s="24" t="str">
        <f aca="false">IF($B73="","",IF(AND(parameters!$B$6=5,WEEKDAY(CL$4,2)&gt;5),0,SUMPRODUCT(($E$5:$E$64=$B73)*($G$5:$G$64&lt;=CL$4)*($H$5:$H$64&gt;=CL$4)*$F$5:$F$64)))</f>
        <v/>
      </c>
      <c r="CM73" s="24" t="str">
        <f aca="false">IF($B73="","",IF(AND(parameters!$B$6=5,WEEKDAY(CM$4,2)&gt;5),0,SUMPRODUCT(($E$5:$E$64=$B73)*($G$5:$G$64&lt;=CM$4)*($H$5:$H$64&gt;=CM$4)*$F$5:$F$64)))</f>
        <v/>
      </c>
      <c r="CN73" s="24" t="str">
        <f aca="false">IF($B73="","",IF(AND(parameters!$B$6=5,WEEKDAY(CN$4,2)&gt;5),0,SUMPRODUCT(($E$5:$E$64=$B73)*($G$5:$G$64&lt;=CN$4)*($H$5:$H$64&gt;=CN$4)*$F$5:$F$64)))</f>
        <v/>
      </c>
      <c r="CO73" s="24" t="str">
        <f aca="false">IF($B73="","",IF(AND(parameters!$B$6=5,WEEKDAY(CO$4,2)&gt;5),0,SUMPRODUCT(($E$5:$E$64=$B73)*($G$5:$G$64&lt;=CO$4)*($H$5:$H$64&gt;=CO$4)*$F$5:$F$64)))</f>
        <v/>
      </c>
      <c r="CP73" s="24" t="str">
        <f aca="false">IF($B73="","",IF(AND(parameters!$B$6=5,WEEKDAY(CP$4,2)&gt;5),0,SUMPRODUCT(($E$5:$E$64=$B73)*($G$5:$G$64&lt;=CP$4)*($H$5:$H$64&gt;=CP$4)*$F$5:$F$64)))</f>
        <v/>
      </c>
      <c r="CQ73" s="24" t="str">
        <f aca="false">IF($B73="","",IF(AND(parameters!$B$6=5,WEEKDAY(CQ$4,2)&gt;5),0,SUMPRODUCT(($E$5:$E$64=$B73)*($G$5:$G$64&lt;=CQ$4)*($H$5:$H$64&gt;=CQ$4)*$F$5:$F$64)))</f>
        <v/>
      </c>
      <c r="CR73" s="24" t="str">
        <f aca="false">IF($B73="","",IF(AND(parameters!$B$6=5,WEEKDAY(CR$4,2)&gt;5),0,SUMPRODUCT(($E$5:$E$64=$B73)*($G$5:$G$64&lt;=CR$4)*($H$5:$H$64&gt;=CR$4)*$F$5:$F$64)))</f>
        <v/>
      </c>
      <c r="CS73" s="24" t="str">
        <f aca="false">IF($B73="","",IF(AND(parameters!$B$6=5,WEEKDAY(CS$4,2)&gt;5),0,SUMPRODUCT(($E$5:$E$64=$B73)*($G$5:$G$64&lt;=CS$4)*($H$5:$H$64&gt;=CS$4)*$F$5:$F$64)))</f>
        <v/>
      </c>
      <c r="CT73" s="24" t="str">
        <f aca="false">IF($B73="","",IF(AND(parameters!$B$6=5,WEEKDAY(CT$4,2)&gt;5),0,SUMPRODUCT(($E$5:$E$64=$B73)*($G$5:$G$64&lt;=CT$4)*($H$5:$H$64&gt;=CT$4)*$F$5:$F$64)))</f>
        <v/>
      </c>
      <c r="CU73" s="24" t="str">
        <f aca="false">IF($B73="","",IF(AND(parameters!$B$6=5,WEEKDAY(CU$4,2)&gt;5),0,SUMPRODUCT(($E$5:$E$64=$B73)*($G$5:$G$64&lt;=CU$4)*($H$5:$H$64&gt;=CU$4)*$F$5:$F$64)))</f>
        <v/>
      </c>
      <c r="CV73" s="24" t="str">
        <f aca="false">IF($B73="","",IF(AND(parameters!$B$6=5,WEEKDAY(CV$4,2)&gt;5),0,SUMPRODUCT(($E$5:$E$64=$B73)*($G$5:$G$64&lt;=CV$4)*($H$5:$H$64&gt;=CV$4)*$F$5:$F$64)))</f>
        <v/>
      </c>
      <c r="CW73" s="24" t="str">
        <f aca="false">IF($B73="","",IF(AND(parameters!$B$6=5,WEEKDAY(CW$4,2)&gt;5),0,SUMPRODUCT(($E$5:$E$64=$B73)*($G$5:$G$64&lt;=CW$4)*($H$5:$H$64&gt;=CW$4)*$F$5:$F$64)))</f>
        <v/>
      </c>
      <c r="CX73" s="24" t="str">
        <f aca="false">IF($B73="","",IF(AND(parameters!$B$6=5,WEEKDAY(CX$4,2)&gt;5),0,SUMPRODUCT(($E$5:$E$64=$B73)*($G$5:$G$64&lt;=CX$4)*($H$5:$H$64&gt;=CX$4)*$F$5:$F$64)))</f>
        <v/>
      </c>
      <c r="CY73" s="24" t="str">
        <f aca="false">IF($B73="","",IF(AND(parameters!$B$6=5,WEEKDAY(CY$4,2)&gt;5),0,SUMPRODUCT(($E$5:$E$64=$B73)*($G$5:$G$64&lt;=CY$4)*($H$5:$H$64&gt;=CY$4)*$F$5:$F$64)))</f>
        <v/>
      </c>
      <c r="CZ73" s="24" t="str">
        <f aca="false">IF($B73="","",IF(AND(parameters!$B$6=5,WEEKDAY(CZ$4,2)&gt;5),0,SUMPRODUCT(($E$5:$E$64=$B73)*($G$5:$G$64&lt;=CZ$4)*($H$5:$H$64&gt;=CZ$4)*$F$5:$F$64)))</f>
        <v/>
      </c>
      <c r="DA73" s="24" t="str">
        <f aca="false">IF($B73="","",IF(AND(parameters!$B$6=5,WEEKDAY(DA$4,2)&gt;5),0,SUMPRODUCT(($E$5:$E$64=$B73)*($G$5:$G$64&lt;=DA$4)*($H$5:$H$64&gt;=DA$4)*$F$5:$F$64)))</f>
        <v/>
      </c>
    </row>
    <row r="74" customFormat="false" ht="15" hidden="false" customHeight="false" outlineLevel="0" collapsed="false">
      <c r="B74" s="22" t="str">
        <f aca="false">IF(resources!A12="","",resources!A12)</f>
        <v/>
      </c>
      <c r="F74" s="23" t="str">
        <f aca="false">IF(resources!A12="","",resources!B12)</f>
        <v/>
      </c>
      <c r="K74" s="24" t="str">
        <f aca="false">IF($B74="","",IF(AND(parameters!$B$6=5,WEEKDAY(K$4,2)&gt;5),0,SUMPRODUCT(($E$5:$E$64=$B74)*($G$5:$G$64&lt;=K$4)*($H$5:$H$64&gt;=K$4)*$F$5:$F$64)))</f>
        <v/>
      </c>
      <c r="L74" s="24" t="str">
        <f aca="false">IF($B74="","",IF(AND(parameters!$B$6=5,WEEKDAY(L$4,2)&gt;5),0,SUMPRODUCT(($E$5:$E$64=$B74)*($G$5:$G$64&lt;=L$4)*($H$5:$H$64&gt;=L$4)*$F$5:$F$64)))</f>
        <v/>
      </c>
      <c r="M74" s="24" t="str">
        <f aca="false">IF($B74="","",IF(AND(parameters!$B$6=5,WEEKDAY(M$4,2)&gt;5),0,SUMPRODUCT(($E$5:$E$64=$B74)*($G$5:$G$64&lt;=M$4)*($H$5:$H$64&gt;=M$4)*$F$5:$F$64)))</f>
        <v/>
      </c>
      <c r="N74" s="24" t="str">
        <f aca="false">IF($B74="","",IF(AND(parameters!$B$6=5,WEEKDAY(N$4,2)&gt;5),0,SUMPRODUCT(($E$5:$E$64=$B74)*($G$5:$G$64&lt;=N$4)*($H$5:$H$64&gt;=N$4)*$F$5:$F$64)))</f>
        <v/>
      </c>
      <c r="O74" s="24" t="str">
        <f aca="false">IF($B74="","",IF(AND(parameters!$B$6=5,WEEKDAY(O$4,2)&gt;5),0,SUMPRODUCT(($E$5:$E$64=$B74)*($G$5:$G$64&lt;=O$4)*($H$5:$H$64&gt;=O$4)*$F$5:$F$64)))</f>
        <v/>
      </c>
      <c r="P74" s="24" t="str">
        <f aca="false">IF($B74="","",IF(AND(parameters!$B$6=5,WEEKDAY(P$4,2)&gt;5),0,SUMPRODUCT(($E$5:$E$64=$B74)*($G$5:$G$64&lt;=P$4)*($H$5:$H$64&gt;=P$4)*$F$5:$F$64)))</f>
        <v/>
      </c>
      <c r="Q74" s="24" t="str">
        <f aca="false">IF($B74="","",IF(AND(parameters!$B$6=5,WEEKDAY(Q$4,2)&gt;5),0,SUMPRODUCT(($E$5:$E$64=$B74)*($G$5:$G$64&lt;=Q$4)*($H$5:$H$64&gt;=Q$4)*$F$5:$F$64)))</f>
        <v/>
      </c>
      <c r="R74" s="24" t="str">
        <f aca="false">IF($B74="","",IF(AND(parameters!$B$6=5,WEEKDAY(R$4,2)&gt;5),0,SUMPRODUCT(($E$5:$E$64=$B74)*($G$5:$G$64&lt;=R$4)*($H$5:$H$64&gt;=R$4)*$F$5:$F$64)))</f>
        <v/>
      </c>
      <c r="S74" s="24" t="str">
        <f aca="false">IF($B74="","",IF(AND(parameters!$B$6=5,WEEKDAY(S$4,2)&gt;5),0,SUMPRODUCT(($E$5:$E$64=$B74)*($G$5:$G$64&lt;=S$4)*($H$5:$H$64&gt;=S$4)*$F$5:$F$64)))</f>
        <v/>
      </c>
      <c r="T74" s="24" t="str">
        <f aca="false">IF($B74="","",IF(AND(parameters!$B$6=5,WEEKDAY(T$4,2)&gt;5),0,SUMPRODUCT(($E$5:$E$64=$B74)*($G$5:$G$64&lt;=T$4)*($H$5:$H$64&gt;=T$4)*$F$5:$F$64)))</f>
        <v/>
      </c>
      <c r="U74" s="24" t="str">
        <f aca="false">IF($B74="","",IF(AND(parameters!$B$6=5,WEEKDAY(U$4,2)&gt;5),0,SUMPRODUCT(($E$5:$E$64=$B74)*($G$5:$G$64&lt;=U$4)*($H$5:$H$64&gt;=U$4)*$F$5:$F$64)))</f>
        <v/>
      </c>
      <c r="V74" s="24" t="str">
        <f aca="false">IF($B74="","",IF(AND(parameters!$B$6=5,WEEKDAY(V$4,2)&gt;5),0,SUMPRODUCT(($E$5:$E$64=$B74)*($G$5:$G$64&lt;=V$4)*($H$5:$H$64&gt;=V$4)*$F$5:$F$64)))</f>
        <v/>
      </c>
      <c r="W74" s="24" t="str">
        <f aca="false">IF($B74="","",IF(AND(parameters!$B$6=5,WEEKDAY(W$4,2)&gt;5),0,SUMPRODUCT(($E$5:$E$64=$B74)*($G$5:$G$64&lt;=W$4)*($H$5:$H$64&gt;=W$4)*$F$5:$F$64)))</f>
        <v/>
      </c>
      <c r="X74" s="24" t="str">
        <f aca="false">IF($B74="","",IF(AND(parameters!$B$6=5,WEEKDAY(X$4,2)&gt;5),0,SUMPRODUCT(($E$5:$E$64=$B74)*($G$5:$G$64&lt;=X$4)*($H$5:$H$64&gt;=X$4)*$F$5:$F$64)))</f>
        <v/>
      </c>
      <c r="Y74" s="24" t="str">
        <f aca="false">IF($B74="","",IF(AND(parameters!$B$6=5,WEEKDAY(Y$4,2)&gt;5),0,SUMPRODUCT(($E$5:$E$64=$B74)*($G$5:$G$64&lt;=Y$4)*($H$5:$H$64&gt;=Y$4)*$F$5:$F$64)))</f>
        <v/>
      </c>
      <c r="Z74" s="24" t="str">
        <f aca="false">IF($B74="","",IF(AND(parameters!$B$6=5,WEEKDAY(Z$4,2)&gt;5),0,SUMPRODUCT(($E$5:$E$64=$B74)*($G$5:$G$64&lt;=Z$4)*($H$5:$H$64&gt;=Z$4)*$F$5:$F$64)))</f>
        <v/>
      </c>
      <c r="AA74" s="24" t="str">
        <f aca="false">IF($B74="","",IF(AND(parameters!$B$6=5,WEEKDAY(AA$4,2)&gt;5),0,SUMPRODUCT(($E$5:$E$64=$B74)*($G$5:$G$64&lt;=AA$4)*($H$5:$H$64&gt;=AA$4)*$F$5:$F$64)))</f>
        <v/>
      </c>
      <c r="AB74" s="24" t="str">
        <f aca="false">IF($B74="","",IF(AND(parameters!$B$6=5,WEEKDAY(AB$4,2)&gt;5),0,SUMPRODUCT(($E$5:$E$64=$B74)*($G$5:$G$64&lt;=AB$4)*($H$5:$H$64&gt;=AB$4)*$F$5:$F$64)))</f>
        <v/>
      </c>
      <c r="AC74" s="24" t="str">
        <f aca="false">IF($B74="","",IF(AND(parameters!$B$6=5,WEEKDAY(AC$4,2)&gt;5),0,SUMPRODUCT(($E$5:$E$64=$B74)*($G$5:$G$64&lt;=AC$4)*($H$5:$H$64&gt;=AC$4)*$F$5:$F$64)))</f>
        <v/>
      </c>
      <c r="AD74" s="24" t="str">
        <f aca="false">IF($B74="","",IF(AND(parameters!$B$6=5,WEEKDAY(AD$4,2)&gt;5),0,SUMPRODUCT(($E$5:$E$64=$B74)*($G$5:$G$64&lt;=AD$4)*($H$5:$H$64&gt;=AD$4)*$F$5:$F$64)))</f>
        <v/>
      </c>
      <c r="AE74" s="24" t="str">
        <f aca="false">IF($B74="","",IF(AND(parameters!$B$6=5,WEEKDAY(AE$4,2)&gt;5),0,SUMPRODUCT(($E$5:$E$64=$B74)*($G$5:$G$64&lt;=AE$4)*($H$5:$H$64&gt;=AE$4)*$F$5:$F$64)))</f>
        <v/>
      </c>
      <c r="AF74" s="24" t="str">
        <f aca="false">IF($B74="","",IF(AND(parameters!$B$6=5,WEEKDAY(AF$4,2)&gt;5),0,SUMPRODUCT(($E$5:$E$64=$B74)*($G$5:$G$64&lt;=AF$4)*($H$5:$H$64&gt;=AF$4)*$F$5:$F$64)))</f>
        <v/>
      </c>
      <c r="AG74" s="24" t="str">
        <f aca="false">IF($B74="","",IF(AND(parameters!$B$6=5,WEEKDAY(AG$4,2)&gt;5),0,SUMPRODUCT(($E$5:$E$64=$B74)*($G$5:$G$64&lt;=AG$4)*($H$5:$H$64&gt;=AG$4)*$F$5:$F$64)))</f>
        <v/>
      </c>
      <c r="AH74" s="24" t="str">
        <f aca="false">IF($B74="","",IF(AND(parameters!$B$6=5,WEEKDAY(AH$4,2)&gt;5),0,SUMPRODUCT(($E$5:$E$64=$B74)*($G$5:$G$64&lt;=AH$4)*($H$5:$H$64&gt;=AH$4)*$F$5:$F$64)))</f>
        <v/>
      </c>
      <c r="AI74" s="24" t="str">
        <f aca="false">IF($B74="","",IF(AND(parameters!$B$6=5,WEEKDAY(AI$4,2)&gt;5),0,SUMPRODUCT(($E$5:$E$64=$B74)*($G$5:$G$64&lt;=AI$4)*($H$5:$H$64&gt;=AI$4)*$F$5:$F$64)))</f>
        <v/>
      </c>
      <c r="AJ74" s="24" t="str">
        <f aca="false">IF($B74="","",IF(AND(parameters!$B$6=5,WEEKDAY(AJ$4,2)&gt;5),0,SUMPRODUCT(($E$5:$E$64=$B74)*($G$5:$G$64&lt;=AJ$4)*($H$5:$H$64&gt;=AJ$4)*$F$5:$F$64)))</f>
        <v/>
      </c>
      <c r="AK74" s="24" t="str">
        <f aca="false">IF($B74="","",IF(AND(parameters!$B$6=5,WEEKDAY(AK$4,2)&gt;5),0,SUMPRODUCT(($E$5:$E$64=$B74)*($G$5:$G$64&lt;=AK$4)*($H$5:$H$64&gt;=AK$4)*$F$5:$F$64)))</f>
        <v/>
      </c>
      <c r="AL74" s="24" t="str">
        <f aca="false">IF($B74="","",IF(AND(parameters!$B$6=5,WEEKDAY(AL$4,2)&gt;5),0,SUMPRODUCT(($E$5:$E$64=$B74)*($G$5:$G$64&lt;=AL$4)*($H$5:$H$64&gt;=AL$4)*$F$5:$F$64)))</f>
        <v/>
      </c>
      <c r="AM74" s="24" t="str">
        <f aca="false">IF($B74="","",IF(AND(parameters!$B$6=5,WEEKDAY(AM$4,2)&gt;5),0,SUMPRODUCT(($E$5:$E$64=$B74)*($G$5:$G$64&lt;=AM$4)*($H$5:$H$64&gt;=AM$4)*$F$5:$F$64)))</f>
        <v/>
      </c>
      <c r="AN74" s="24" t="str">
        <f aca="false">IF($B74="","",IF(AND(parameters!$B$6=5,WEEKDAY(AN$4,2)&gt;5),0,SUMPRODUCT(($E$5:$E$64=$B74)*($G$5:$G$64&lt;=AN$4)*($H$5:$H$64&gt;=AN$4)*$F$5:$F$64)))</f>
        <v/>
      </c>
      <c r="AO74" s="24" t="str">
        <f aca="false">IF($B74="","",IF(AND(parameters!$B$6=5,WEEKDAY(AO$4,2)&gt;5),0,SUMPRODUCT(($E$5:$E$64=$B74)*($G$5:$G$64&lt;=AO$4)*($H$5:$H$64&gt;=AO$4)*$F$5:$F$64)))</f>
        <v/>
      </c>
      <c r="AP74" s="24" t="str">
        <f aca="false">IF($B74="","",IF(AND(parameters!$B$6=5,WEEKDAY(AP$4,2)&gt;5),0,SUMPRODUCT(($E$5:$E$64=$B74)*($G$5:$G$64&lt;=AP$4)*($H$5:$H$64&gt;=AP$4)*$F$5:$F$64)))</f>
        <v/>
      </c>
      <c r="AQ74" s="24" t="str">
        <f aca="false">IF($B74="","",IF(AND(parameters!$B$6=5,WEEKDAY(AQ$4,2)&gt;5),0,SUMPRODUCT(($E$5:$E$64=$B74)*($G$5:$G$64&lt;=AQ$4)*($H$5:$H$64&gt;=AQ$4)*$F$5:$F$64)))</f>
        <v/>
      </c>
      <c r="AR74" s="24" t="str">
        <f aca="false">IF($B74="","",IF(AND(parameters!$B$6=5,WEEKDAY(AR$4,2)&gt;5),0,SUMPRODUCT(($E$5:$E$64=$B74)*($G$5:$G$64&lt;=AR$4)*($H$5:$H$64&gt;=AR$4)*$F$5:$F$64)))</f>
        <v/>
      </c>
      <c r="AS74" s="24" t="str">
        <f aca="false">IF($B74="","",IF(AND(parameters!$B$6=5,WEEKDAY(AS$4,2)&gt;5),0,SUMPRODUCT(($E$5:$E$64=$B74)*($G$5:$G$64&lt;=AS$4)*($H$5:$H$64&gt;=AS$4)*$F$5:$F$64)))</f>
        <v/>
      </c>
      <c r="AT74" s="24" t="str">
        <f aca="false">IF($B74="","",IF(AND(parameters!$B$6=5,WEEKDAY(AT$4,2)&gt;5),0,SUMPRODUCT(($E$5:$E$64=$B74)*($G$5:$G$64&lt;=AT$4)*($H$5:$H$64&gt;=AT$4)*$F$5:$F$64)))</f>
        <v/>
      </c>
      <c r="AU74" s="24" t="str">
        <f aca="false">IF($B74="","",IF(AND(parameters!$B$6=5,WEEKDAY(AU$4,2)&gt;5),0,SUMPRODUCT(($E$5:$E$64=$B74)*($G$5:$G$64&lt;=AU$4)*($H$5:$H$64&gt;=AU$4)*$F$5:$F$64)))</f>
        <v/>
      </c>
      <c r="AV74" s="24" t="str">
        <f aca="false">IF($B74="","",IF(AND(parameters!$B$6=5,WEEKDAY(AV$4,2)&gt;5),0,SUMPRODUCT(($E$5:$E$64=$B74)*($G$5:$G$64&lt;=AV$4)*($H$5:$H$64&gt;=AV$4)*$F$5:$F$64)))</f>
        <v/>
      </c>
      <c r="AW74" s="24" t="str">
        <f aca="false">IF($B74="","",IF(AND(parameters!$B$6=5,WEEKDAY(AW$4,2)&gt;5),0,SUMPRODUCT(($E$5:$E$64=$B74)*($G$5:$G$64&lt;=AW$4)*($H$5:$H$64&gt;=AW$4)*$F$5:$F$64)))</f>
        <v/>
      </c>
      <c r="AX74" s="24" t="str">
        <f aca="false">IF($B74="","",IF(AND(parameters!$B$6=5,WEEKDAY(AX$4,2)&gt;5),0,SUMPRODUCT(($E$5:$E$64=$B74)*($G$5:$G$64&lt;=AX$4)*($H$5:$H$64&gt;=AX$4)*$F$5:$F$64)))</f>
        <v/>
      </c>
      <c r="AY74" s="24" t="str">
        <f aca="false">IF($B74="","",IF(AND(parameters!$B$6=5,WEEKDAY(AY$4,2)&gt;5),0,SUMPRODUCT(($E$5:$E$64=$B74)*($G$5:$G$64&lt;=AY$4)*($H$5:$H$64&gt;=AY$4)*$F$5:$F$64)))</f>
        <v/>
      </c>
      <c r="AZ74" s="24" t="str">
        <f aca="false">IF($B74="","",IF(AND(parameters!$B$6=5,WEEKDAY(AZ$4,2)&gt;5),0,SUMPRODUCT(($E$5:$E$64=$B74)*($G$5:$G$64&lt;=AZ$4)*($H$5:$H$64&gt;=AZ$4)*$F$5:$F$64)))</f>
        <v/>
      </c>
      <c r="BA74" s="24" t="str">
        <f aca="false">IF($B74="","",IF(AND(parameters!$B$6=5,WEEKDAY(BA$4,2)&gt;5),0,SUMPRODUCT(($E$5:$E$64=$B74)*($G$5:$G$64&lt;=BA$4)*($H$5:$H$64&gt;=BA$4)*$F$5:$F$64)))</f>
        <v/>
      </c>
      <c r="BB74" s="24" t="str">
        <f aca="false">IF($B74="","",IF(AND(parameters!$B$6=5,WEEKDAY(BB$4,2)&gt;5),0,SUMPRODUCT(($E$5:$E$64=$B74)*($G$5:$G$64&lt;=BB$4)*($H$5:$H$64&gt;=BB$4)*$F$5:$F$64)))</f>
        <v/>
      </c>
      <c r="BC74" s="24" t="str">
        <f aca="false">IF($B74="","",IF(AND(parameters!$B$6=5,WEEKDAY(BC$4,2)&gt;5),0,SUMPRODUCT(($E$5:$E$64=$B74)*($G$5:$G$64&lt;=BC$4)*($H$5:$H$64&gt;=BC$4)*$F$5:$F$64)))</f>
        <v/>
      </c>
      <c r="BD74" s="24" t="str">
        <f aca="false">IF($B74="","",IF(AND(parameters!$B$6=5,WEEKDAY(BD$4,2)&gt;5),0,SUMPRODUCT(($E$5:$E$64=$B74)*($G$5:$G$64&lt;=BD$4)*($H$5:$H$64&gt;=BD$4)*$F$5:$F$64)))</f>
        <v/>
      </c>
      <c r="BE74" s="24" t="str">
        <f aca="false">IF($B74="","",IF(AND(parameters!$B$6=5,WEEKDAY(BE$4,2)&gt;5),0,SUMPRODUCT(($E$5:$E$64=$B74)*($G$5:$G$64&lt;=BE$4)*($H$5:$H$64&gt;=BE$4)*$F$5:$F$64)))</f>
        <v/>
      </c>
      <c r="BF74" s="24" t="str">
        <f aca="false">IF($B74="","",IF(AND(parameters!$B$6=5,WEEKDAY(BF$4,2)&gt;5),0,SUMPRODUCT(($E$5:$E$64=$B74)*($G$5:$G$64&lt;=BF$4)*($H$5:$H$64&gt;=BF$4)*$F$5:$F$64)))</f>
        <v/>
      </c>
      <c r="BG74" s="24" t="str">
        <f aca="false">IF($B74="","",IF(AND(parameters!$B$6=5,WEEKDAY(BG$4,2)&gt;5),0,SUMPRODUCT(($E$5:$E$64=$B74)*($G$5:$G$64&lt;=BG$4)*($H$5:$H$64&gt;=BG$4)*$F$5:$F$64)))</f>
        <v/>
      </c>
      <c r="BH74" s="24" t="str">
        <f aca="false">IF($B74="","",IF(AND(parameters!$B$6=5,WEEKDAY(BH$4,2)&gt;5),0,SUMPRODUCT(($E$5:$E$64=$B74)*($G$5:$G$64&lt;=BH$4)*($H$5:$H$64&gt;=BH$4)*$F$5:$F$64)))</f>
        <v/>
      </c>
      <c r="BI74" s="24" t="str">
        <f aca="false">IF($B74="","",IF(AND(parameters!$B$6=5,WEEKDAY(BI$4,2)&gt;5),0,SUMPRODUCT(($E$5:$E$64=$B74)*($G$5:$G$64&lt;=BI$4)*($H$5:$H$64&gt;=BI$4)*$F$5:$F$64)))</f>
        <v/>
      </c>
      <c r="BJ74" s="24" t="str">
        <f aca="false">IF($B74="","",IF(AND(parameters!$B$6=5,WEEKDAY(BJ$4,2)&gt;5),0,SUMPRODUCT(($E$5:$E$64=$B74)*($G$5:$G$64&lt;=BJ$4)*($H$5:$H$64&gt;=BJ$4)*$F$5:$F$64)))</f>
        <v/>
      </c>
      <c r="BK74" s="24" t="str">
        <f aca="false">IF($B74="","",IF(AND(parameters!$B$6=5,WEEKDAY(BK$4,2)&gt;5),0,SUMPRODUCT(($E$5:$E$64=$B74)*($G$5:$G$64&lt;=BK$4)*($H$5:$H$64&gt;=BK$4)*$F$5:$F$64)))</f>
        <v/>
      </c>
      <c r="BL74" s="24" t="str">
        <f aca="false">IF($B74="","",IF(AND(parameters!$B$6=5,WEEKDAY(BL$4,2)&gt;5),0,SUMPRODUCT(($E$5:$E$64=$B74)*($G$5:$G$64&lt;=BL$4)*($H$5:$H$64&gt;=BL$4)*$F$5:$F$64)))</f>
        <v/>
      </c>
      <c r="BM74" s="24" t="str">
        <f aca="false">IF($B74="","",IF(AND(parameters!$B$6=5,WEEKDAY(BM$4,2)&gt;5),0,SUMPRODUCT(($E$5:$E$64=$B74)*($G$5:$G$64&lt;=BM$4)*($H$5:$H$64&gt;=BM$4)*$F$5:$F$64)))</f>
        <v/>
      </c>
      <c r="BN74" s="24" t="str">
        <f aca="false">IF($B74="","",IF(AND(parameters!$B$6=5,WEEKDAY(BN$4,2)&gt;5),0,SUMPRODUCT(($E$5:$E$64=$B74)*($G$5:$G$64&lt;=BN$4)*($H$5:$H$64&gt;=BN$4)*$F$5:$F$64)))</f>
        <v/>
      </c>
      <c r="BO74" s="24" t="str">
        <f aca="false">IF($B74="","",IF(AND(parameters!$B$6=5,WEEKDAY(BO$4,2)&gt;5),0,SUMPRODUCT(($E$5:$E$64=$B74)*($G$5:$G$64&lt;=BO$4)*($H$5:$H$64&gt;=BO$4)*$F$5:$F$64)))</f>
        <v/>
      </c>
      <c r="BP74" s="24" t="str">
        <f aca="false">IF($B74="","",IF(AND(parameters!$B$6=5,WEEKDAY(BP$4,2)&gt;5),0,SUMPRODUCT(($E$5:$E$64=$B74)*($G$5:$G$64&lt;=BP$4)*($H$5:$H$64&gt;=BP$4)*$F$5:$F$64)))</f>
        <v/>
      </c>
      <c r="BQ74" s="24" t="str">
        <f aca="false">IF($B74="","",IF(AND(parameters!$B$6=5,WEEKDAY(BQ$4,2)&gt;5),0,SUMPRODUCT(($E$5:$E$64=$B74)*($G$5:$G$64&lt;=BQ$4)*($H$5:$H$64&gt;=BQ$4)*$F$5:$F$64)))</f>
        <v/>
      </c>
      <c r="BR74" s="24" t="str">
        <f aca="false">IF($B74="","",IF(AND(parameters!$B$6=5,WEEKDAY(BR$4,2)&gt;5),0,SUMPRODUCT(($E$5:$E$64=$B74)*($G$5:$G$64&lt;=BR$4)*($H$5:$H$64&gt;=BR$4)*$F$5:$F$64)))</f>
        <v/>
      </c>
      <c r="BS74" s="24" t="str">
        <f aca="false">IF($B74="","",IF(AND(parameters!$B$6=5,WEEKDAY(BS$4,2)&gt;5),0,SUMPRODUCT(($E$5:$E$64=$B74)*($G$5:$G$64&lt;=BS$4)*($H$5:$H$64&gt;=BS$4)*$F$5:$F$64)))</f>
        <v/>
      </c>
      <c r="BT74" s="24" t="str">
        <f aca="false">IF($B74="","",IF(AND(parameters!$B$6=5,WEEKDAY(BT$4,2)&gt;5),0,SUMPRODUCT(($E$5:$E$64=$B74)*($G$5:$G$64&lt;=BT$4)*($H$5:$H$64&gt;=BT$4)*$F$5:$F$64)))</f>
        <v/>
      </c>
      <c r="BU74" s="24" t="str">
        <f aca="false">IF($B74="","",IF(AND(parameters!$B$6=5,WEEKDAY(BU$4,2)&gt;5),0,SUMPRODUCT(($E$5:$E$64=$B74)*($G$5:$G$64&lt;=BU$4)*($H$5:$H$64&gt;=BU$4)*$F$5:$F$64)))</f>
        <v/>
      </c>
      <c r="BV74" s="24" t="str">
        <f aca="false">IF($B74="","",IF(AND(parameters!$B$6=5,WEEKDAY(BV$4,2)&gt;5),0,SUMPRODUCT(($E$5:$E$64=$B74)*($G$5:$G$64&lt;=BV$4)*($H$5:$H$64&gt;=BV$4)*$F$5:$F$64)))</f>
        <v/>
      </c>
      <c r="BW74" s="24" t="str">
        <f aca="false">IF($B74="","",IF(AND(parameters!$B$6=5,WEEKDAY(BW$4,2)&gt;5),0,SUMPRODUCT(($E$5:$E$64=$B74)*($G$5:$G$64&lt;=BW$4)*($H$5:$H$64&gt;=BW$4)*$F$5:$F$64)))</f>
        <v/>
      </c>
      <c r="BX74" s="24" t="str">
        <f aca="false">IF($B74="","",IF(AND(parameters!$B$6=5,WEEKDAY(BX$4,2)&gt;5),0,SUMPRODUCT(($E$5:$E$64=$B74)*($G$5:$G$64&lt;=BX$4)*($H$5:$H$64&gt;=BX$4)*$F$5:$F$64)))</f>
        <v/>
      </c>
      <c r="BY74" s="24" t="str">
        <f aca="false">IF($B74="","",IF(AND(parameters!$B$6=5,WEEKDAY(BY$4,2)&gt;5),0,SUMPRODUCT(($E$5:$E$64=$B74)*($G$5:$G$64&lt;=BY$4)*($H$5:$H$64&gt;=BY$4)*$F$5:$F$64)))</f>
        <v/>
      </c>
      <c r="BZ74" s="24" t="str">
        <f aca="false">IF($B74="","",IF(AND(parameters!$B$6=5,WEEKDAY(BZ$4,2)&gt;5),0,SUMPRODUCT(($E$5:$E$64=$B74)*($G$5:$G$64&lt;=BZ$4)*($H$5:$H$64&gt;=BZ$4)*$F$5:$F$64)))</f>
        <v/>
      </c>
      <c r="CA74" s="24" t="str">
        <f aca="false">IF($B74="","",IF(AND(parameters!$B$6=5,WEEKDAY(CA$4,2)&gt;5),0,SUMPRODUCT(($E$5:$E$64=$B74)*($G$5:$G$64&lt;=CA$4)*($H$5:$H$64&gt;=CA$4)*$F$5:$F$64)))</f>
        <v/>
      </c>
      <c r="CB74" s="24" t="str">
        <f aca="false">IF($B74="","",IF(AND(parameters!$B$6=5,WEEKDAY(CB$4,2)&gt;5),0,SUMPRODUCT(($E$5:$E$64=$B74)*($G$5:$G$64&lt;=CB$4)*($H$5:$H$64&gt;=CB$4)*$F$5:$F$64)))</f>
        <v/>
      </c>
      <c r="CC74" s="24" t="str">
        <f aca="false">IF($B74="","",IF(AND(parameters!$B$6=5,WEEKDAY(CC$4,2)&gt;5),0,SUMPRODUCT(($E$5:$E$64=$B74)*($G$5:$G$64&lt;=CC$4)*($H$5:$H$64&gt;=CC$4)*$F$5:$F$64)))</f>
        <v/>
      </c>
      <c r="CD74" s="24" t="str">
        <f aca="false">IF($B74="","",IF(AND(parameters!$B$6=5,WEEKDAY(CD$4,2)&gt;5),0,SUMPRODUCT(($E$5:$E$64=$B74)*($G$5:$G$64&lt;=CD$4)*($H$5:$H$64&gt;=CD$4)*$F$5:$F$64)))</f>
        <v/>
      </c>
      <c r="CE74" s="24" t="str">
        <f aca="false">IF($B74="","",IF(AND(parameters!$B$6=5,WEEKDAY(CE$4,2)&gt;5),0,SUMPRODUCT(($E$5:$E$64=$B74)*($G$5:$G$64&lt;=CE$4)*($H$5:$H$64&gt;=CE$4)*$F$5:$F$64)))</f>
        <v/>
      </c>
      <c r="CF74" s="24" t="str">
        <f aca="false">IF($B74="","",IF(AND(parameters!$B$6=5,WEEKDAY(CF$4,2)&gt;5),0,SUMPRODUCT(($E$5:$E$64=$B74)*($G$5:$G$64&lt;=CF$4)*($H$5:$H$64&gt;=CF$4)*$F$5:$F$64)))</f>
        <v/>
      </c>
      <c r="CG74" s="24" t="str">
        <f aca="false">IF($B74="","",IF(AND(parameters!$B$6=5,WEEKDAY(CG$4,2)&gt;5),0,SUMPRODUCT(($E$5:$E$64=$B74)*($G$5:$G$64&lt;=CG$4)*($H$5:$H$64&gt;=CG$4)*$F$5:$F$64)))</f>
        <v/>
      </c>
      <c r="CH74" s="24" t="str">
        <f aca="false">IF($B74="","",IF(AND(parameters!$B$6=5,WEEKDAY(CH$4,2)&gt;5),0,SUMPRODUCT(($E$5:$E$64=$B74)*($G$5:$G$64&lt;=CH$4)*($H$5:$H$64&gt;=CH$4)*$F$5:$F$64)))</f>
        <v/>
      </c>
      <c r="CI74" s="24" t="str">
        <f aca="false">IF($B74="","",IF(AND(parameters!$B$6=5,WEEKDAY(CI$4,2)&gt;5),0,SUMPRODUCT(($E$5:$E$64=$B74)*($G$5:$G$64&lt;=CI$4)*($H$5:$H$64&gt;=CI$4)*$F$5:$F$64)))</f>
        <v/>
      </c>
      <c r="CJ74" s="24" t="str">
        <f aca="false">IF($B74="","",IF(AND(parameters!$B$6=5,WEEKDAY(CJ$4,2)&gt;5),0,SUMPRODUCT(($E$5:$E$64=$B74)*($G$5:$G$64&lt;=CJ$4)*($H$5:$H$64&gt;=CJ$4)*$F$5:$F$64)))</f>
        <v/>
      </c>
      <c r="CK74" s="24" t="str">
        <f aca="false">IF($B74="","",IF(AND(parameters!$B$6=5,WEEKDAY(CK$4,2)&gt;5),0,SUMPRODUCT(($E$5:$E$64=$B74)*($G$5:$G$64&lt;=CK$4)*($H$5:$H$64&gt;=CK$4)*$F$5:$F$64)))</f>
        <v/>
      </c>
      <c r="CL74" s="24" t="str">
        <f aca="false">IF($B74="","",IF(AND(parameters!$B$6=5,WEEKDAY(CL$4,2)&gt;5),0,SUMPRODUCT(($E$5:$E$64=$B74)*($G$5:$G$64&lt;=CL$4)*($H$5:$H$64&gt;=CL$4)*$F$5:$F$64)))</f>
        <v/>
      </c>
      <c r="CM74" s="24" t="str">
        <f aca="false">IF($B74="","",IF(AND(parameters!$B$6=5,WEEKDAY(CM$4,2)&gt;5),0,SUMPRODUCT(($E$5:$E$64=$B74)*($G$5:$G$64&lt;=CM$4)*($H$5:$H$64&gt;=CM$4)*$F$5:$F$64)))</f>
        <v/>
      </c>
      <c r="CN74" s="24" t="str">
        <f aca="false">IF($B74="","",IF(AND(parameters!$B$6=5,WEEKDAY(CN$4,2)&gt;5),0,SUMPRODUCT(($E$5:$E$64=$B74)*($G$5:$G$64&lt;=CN$4)*($H$5:$H$64&gt;=CN$4)*$F$5:$F$64)))</f>
        <v/>
      </c>
      <c r="CO74" s="24" t="str">
        <f aca="false">IF($B74="","",IF(AND(parameters!$B$6=5,WEEKDAY(CO$4,2)&gt;5),0,SUMPRODUCT(($E$5:$E$64=$B74)*($G$5:$G$64&lt;=CO$4)*($H$5:$H$64&gt;=CO$4)*$F$5:$F$64)))</f>
        <v/>
      </c>
      <c r="CP74" s="24" t="str">
        <f aca="false">IF($B74="","",IF(AND(parameters!$B$6=5,WEEKDAY(CP$4,2)&gt;5),0,SUMPRODUCT(($E$5:$E$64=$B74)*($G$5:$G$64&lt;=CP$4)*($H$5:$H$64&gt;=CP$4)*$F$5:$F$64)))</f>
        <v/>
      </c>
      <c r="CQ74" s="24" t="str">
        <f aca="false">IF($B74="","",IF(AND(parameters!$B$6=5,WEEKDAY(CQ$4,2)&gt;5),0,SUMPRODUCT(($E$5:$E$64=$B74)*($G$5:$G$64&lt;=CQ$4)*($H$5:$H$64&gt;=CQ$4)*$F$5:$F$64)))</f>
        <v/>
      </c>
      <c r="CR74" s="24" t="str">
        <f aca="false">IF($B74="","",IF(AND(parameters!$B$6=5,WEEKDAY(CR$4,2)&gt;5),0,SUMPRODUCT(($E$5:$E$64=$B74)*($G$5:$G$64&lt;=CR$4)*($H$5:$H$64&gt;=CR$4)*$F$5:$F$64)))</f>
        <v/>
      </c>
      <c r="CS74" s="24" t="str">
        <f aca="false">IF($B74="","",IF(AND(parameters!$B$6=5,WEEKDAY(CS$4,2)&gt;5),0,SUMPRODUCT(($E$5:$E$64=$B74)*($G$5:$G$64&lt;=CS$4)*($H$5:$H$64&gt;=CS$4)*$F$5:$F$64)))</f>
        <v/>
      </c>
      <c r="CT74" s="24" t="str">
        <f aca="false">IF($B74="","",IF(AND(parameters!$B$6=5,WEEKDAY(CT$4,2)&gt;5),0,SUMPRODUCT(($E$5:$E$64=$B74)*($G$5:$G$64&lt;=CT$4)*($H$5:$H$64&gt;=CT$4)*$F$5:$F$64)))</f>
        <v/>
      </c>
      <c r="CU74" s="24" t="str">
        <f aca="false">IF($B74="","",IF(AND(parameters!$B$6=5,WEEKDAY(CU$4,2)&gt;5),0,SUMPRODUCT(($E$5:$E$64=$B74)*($G$5:$G$64&lt;=CU$4)*($H$5:$H$64&gt;=CU$4)*$F$5:$F$64)))</f>
        <v/>
      </c>
      <c r="CV74" s="24" t="str">
        <f aca="false">IF($B74="","",IF(AND(parameters!$B$6=5,WEEKDAY(CV$4,2)&gt;5),0,SUMPRODUCT(($E$5:$E$64=$B74)*($G$5:$G$64&lt;=CV$4)*($H$5:$H$64&gt;=CV$4)*$F$5:$F$64)))</f>
        <v/>
      </c>
      <c r="CW74" s="24" t="str">
        <f aca="false">IF($B74="","",IF(AND(parameters!$B$6=5,WEEKDAY(CW$4,2)&gt;5),0,SUMPRODUCT(($E$5:$E$64=$B74)*($G$5:$G$64&lt;=CW$4)*($H$5:$H$64&gt;=CW$4)*$F$5:$F$64)))</f>
        <v/>
      </c>
      <c r="CX74" s="24" t="str">
        <f aca="false">IF($B74="","",IF(AND(parameters!$B$6=5,WEEKDAY(CX$4,2)&gt;5),0,SUMPRODUCT(($E$5:$E$64=$B74)*($G$5:$G$64&lt;=CX$4)*($H$5:$H$64&gt;=CX$4)*$F$5:$F$64)))</f>
        <v/>
      </c>
      <c r="CY74" s="24" t="str">
        <f aca="false">IF($B74="","",IF(AND(parameters!$B$6=5,WEEKDAY(CY$4,2)&gt;5),0,SUMPRODUCT(($E$5:$E$64=$B74)*($G$5:$G$64&lt;=CY$4)*($H$5:$H$64&gt;=CY$4)*$F$5:$F$64)))</f>
        <v/>
      </c>
      <c r="CZ74" s="24" t="str">
        <f aca="false">IF($B74="","",IF(AND(parameters!$B$6=5,WEEKDAY(CZ$4,2)&gt;5),0,SUMPRODUCT(($E$5:$E$64=$B74)*($G$5:$G$64&lt;=CZ$4)*($H$5:$H$64&gt;=CZ$4)*$F$5:$F$64)))</f>
        <v/>
      </c>
      <c r="DA74" s="24" t="str">
        <f aca="false">IF($B74="","",IF(AND(parameters!$B$6=5,WEEKDAY(DA$4,2)&gt;5),0,SUMPRODUCT(($E$5:$E$64=$B74)*($G$5:$G$64&lt;=DA$4)*($H$5:$H$64&gt;=DA$4)*$F$5:$F$64)))</f>
        <v/>
      </c>
    </row>
  </sheetData>
  <conditionalFormatting sqref="K5:DA64">
    <cfRule type="expression" priority="2" aboveAverage="0" equalAverage="0" bottom="0" percent="0" rank="0" text="" dxfId="0">
      <formula>AND($B5&lt;&gt;"",K$4&gt;=$G5,K$4&lt;=$H5)</formula>
    </cfRule>
    <cfRule type="expression" priority="3" aboveAverage="0" equalAverage="0" bottom="0" percent="0" rank="0" text="" dxfId="1">
      <formula>WEEKDAY(K$4,2)&gt;5</formula>
    </cfRule>
  </conditionalFormatting>
  <conditionalFormatting sqref="J5:J64">
    <cfRule type="expression" priority="4" aboveAverage="0" equalAverage="0" bottom="0" percent="0" rank="0" text="" dxfId="2">
      <formula>$J5&lt;&gt;""</formula>
    </cfRule>
  </conditionalFormatting>
  <conditionalFormatting sqref="K67:DA74">
    <cfRule type="expression" priority="5" aboveAverage="0" equalAverage="0" bottom="0" percent="0" rank="0" text="" dxfId="3">
      <formula>AND($B67&lt;&gt;"",K67&gt;$F67)</formula>
    </cfRule>
    <cfRule type="expression" priority="6" aboveAverage="0" equalAverage="0" bottom="0" percent="0" rank="0" text="" dxfId="4">
      <formula>AND($B67&lt;&gt;"",K67&gt;0)</formula>
    </cfRule>
    <cfRule type="expression" priority="7" aboveAverage="0" equalAverage="0" bottom="0" percent="0" rank="0" text="" dxfId="1">
      <formula>WEEKDAY(K$4,2)&gt;5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8"/>
    <col collapsed="false" customWidth="true" hidden="false" outlineLevel="0" max="3" min="3" style="0" width="40"/>
  </cols>
  <sheetData>
    <row r="1" customFormat="false" ht="17.35" hidden="false" customHeight="false" outlineLevel="0" collapsed="false">
      <c r="A1" s="25" t="s">
        <v>97</v>
      </c>
    </row>
    <row r="2" customFormat="false" ht="15" hidden="false" customHeight="false" outlineLevel="0" collapsed="false">
      <c r="A2" s="8" t="s">
        <v>98</v>
      </c>
    </row>
    <row r="4" customFormat="false" ht="15" hidden="false" customHeight="false" outlineLevel="0" collapsed="false">
      <c r="A4" s="26" t="s">
        <v>45</v>
      </c>
      <c r="B4" s="26" t="s">
        <v>99</v>
      </c>
      <c r="C4" s="26" t="s">
        <v>100</v>
      </c>
    </row>
    <row r="5" customFormat="false" ht="15" hidden="false" customHeight="false" outlineLevel="0" collapsed="false">
      <c r="A5" s="27" t="s">
        <v>55</v>
      </c>
      <c r="B5" s="28" t="n">
        <v>3</v>
      </c>
      <c r="C5" s="27" t="s">
        <v>101</v>
      </c>
    </row>
    <row r="6" customFormat="false" ht="15" hidden="false" customHeight="false" outlineLevel="0" collapsed="false">
      <c r="A6" s="27" t="s">
        <v>72</v>
      </c>
      <c r="B6" s="28" t="n">
        <v>2</v>
      </c>
      <c r="C6" s="27"/>
    </row>
    <row r="7" customFormat="false" ht="15" hidden="false" customHeight="false" outlineLevel="0" collapsed="false">
      <c r="A7" s="27" t="s">
        <v>64</v>
      </c>
      <c r="B7" s="28" t="n">
        <v>2</v>
      </c>
      <c r="C7" s="27"/>
    </row>
    <row r="8" customFormat="false" ht="15" hidden="false" customHeight="false" outlineLevel="0" collapsed="false">
      <c r="A8" s="27" t="s">
        <v>81</v>
      </c>
      <c r="B8" s="28" t="n">
        <v>2</v>
      </c>
      <c r="C8" s="27"/>
    </row>
    <row r="9" customFormat="false" ht="15" hidden="false" customHeight="false" outlineLevel="0" collapsed="false">
      <c r="A9" s="27" t="s">
        <v>60</v>
      </c>
      <c r="B9" s="28" t="n">
        <v>1</v>
      </c>
      <c r="C9" s="27" t="s">
        <v>102</v>
      </c>
    </row>
    <row r="10" customFormat="false" ht="15" hidden="false" customHeight="false" outlineLevel="0" collapsed="false">
      <c r="A10" s="27"/>
      <c r="B10" s="28"/>
      <c r="C10" s="27"/>
    </row>
    <row r="11" customFormat="false" ht="15" hidden="false" customHeight="false" outlineLevel="0" collapsed="false">
      <c r="A11" s="27"/>
      <c r="B11" s="28"/>
      <c r="C11" s="27"/>
    </row>
    <row r="12" customFormat="false" ht="15" hidden="false" customHeight="false" outlineLevel="0" collapsed="false">
      <c r="A12" s="27"/>
      <c r="B12" s="28"/>
      <c r="C12" s="27"/>
    </row>
    <row r="13" customFormat="false" ht="15" hidden="false" customHeight="false" outlineLevel="0" collapsed="false">
      <c r="A13" s="27"/>
      <c r="B13" s="28"/>
      <c r="C13" s="27"/>
    </row>
    <row r="14" customFormat="false" ht="15" hidden="false" customHeight="false" outlineLevel="0" collapsed="false">
      <c r="A14" s="27"/>
      <c r="B14" s="28"/>
      <c r="C14" s="27"/>
    </row>
    <row r="15" customFormat="false" ht="15" hidden="false" customHeight="false" outlineLevel="0" collapsed="false">
      <c r="A15" s="27"/>
      <c r="B15" s="28"/>
      <c r="C15" s="27"/>
    </row>
    <row r="16" customFormat="false" ht="15" hidden="false" customHeight="false" outlineLevel="0" collapsed="false">
      <c r="A16" s="27"/>
      <c r="B16" s="28"/>
      <c r="C16" s="27"/>
    </row>
    <row r="17" customFormat="false" ht="15" hidden="false" customHeight="false" outlineLevel="0" collapsed="false">
      <c r="A17" s="27"/>
      <c r="B17" s="28"/>
      <c r="C17" s="27"/>
    </row>
    <row r="18" customFormat="false" ht="15" hidden="false" customHeight="false" outlineLevel="0" collapsed="false">
      <c r="A18" s="27"/>
      <c r="B18" s="28"/>
      <c r="C18" s="27"/>
    </row>
    <row r="19" customFormat="false" ht="15" hidden="false" customHeight="false" outlineLevel="0" collapsed="false">
      <c r="A19" s="27"/>
      <c r="B19" s="28"/>
      <c r="C19" s="27"/>
    </row>
    <row r="20" customFormat="false" ht="15" hidden="false" customHeight="false" outlineLevel="0" collapsed="false">
      <c r="A20" s="27"/>
      <c r="B20" s="28"/>
      <c r="C20" s="27"/>
    </row>
    <row r="21" customFormat="false" ht="15" hidden="false" customHeight="false" outlineLevel="0" collapsed="false">
      <c r="A21" s="27"/>
      <c r="B21" s="28"/>
      <c r="C21" s="27"/>
    </row>
    <row r="22" customFormat="false" ht="15" hidden="false" customHeight="false" outlineLevel="0" collapsed="false">
      <c r="A22" s="27"/>
      <c r="B22" s="28"/>
      <c r="C22" s="27"/>
    </row>
    <row r="23" customFormat="false" ht="15" hidden="false" customHeight="false" outlineLevel="0" collapsed="false">
      <c r="A23" s="27"/>
      <c r="B23" s="28"/>
      <c r="C23" s="27"/>
    </row>
    <row r="24" customFormat="false" ht="15" hidden="false" customHeight="false" outlineLevel="0" collapsed="false">
      <c r="A24" s="27"/>
      <c r="B24" s="28"/>
      <c r="C24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86"/>
  </cols>
  <sheetData>
    <row r="1" customFormat="false" ht="17.35" hidden="false" customHeight="false" outlineLevel="0" collapsed="false">
      <c r="A1" s="25" t="s">
        <v>103</v>
      </c>
    </row>
    <row r="3" customFormat="false" ht="15" hidden="false" customHeight="false" outlineLevel="0" collapsed="false">
      <c r="A3" s="26" t="s">
        <v>104</v>
      </c>
      <c r="B3" s="26" t="s">
        <v>105</v>
      </c>
      <c r="C3" s="26" t="s">
        <v>106</v>
      </c>
    </row>
    <row r="4" customFormat="false" ht="15" hidden="false" customHeight="false" outlineLevel="0" collapsed="false">
      <c r="A4" s="22" t="s">
        <v>107</v>
      </c>
      <c r="B4" s="29" t="s">
        <v>108</v>
      </c>
      <c r="C4" s="30" t="s">
        <v>109</v>
      </c>
    </row>
    <row r="5" customFormat="false" ht="15" hidden="false" customHeight="false" outlineLevel="0" collapsed="false">
      <c r="A5" s="22" t="s">
        <v>110</v>
      </c>
      <c r="B5" s="29"/>
      <c r="C5" s="30" t="s">
        <v>111</v>
      </c>
    </row>
    <row r="6" customFormat="false" ht="15" hidden="false" customHeight="false" outlineLevel="0" collapsed="false">
      <c r="A6" s="22" t="s">
        <v>112</v>
      </c>
      <c r="B6" s="29" t="n">
        <v>5</v>
      </c>
      <c r="C6" s="30" t="s">
        <v>113</v>
      </c>
    </row>
    <row r="7" customFormat="false" ht="15" hidden="false" customHeight="false" outlineLevel="0" collapsed="false">
      <c r="A7" s="22" t="s">
        <v>114</v>
      </c>
      <c r="B7" s="29" t="n">
        <v>120</v>
      </c>
      <c r="C7" s="30" t="s">
        <v>115</v>
      </c>
    </row>
    <row r="8" customFormat="false" ht="15" hidden="false" customHeight="false" outlineLevel="0" collapsed="false">
      <c r="A8" s="22" t="s">
        <v>116</v>
      </c>
      <c r="B8" s="29" t="s">
        <v>117</v>
      </c>
      <c r="C8" s="30" t="s">
        <v>118</v>
      </c>
    </row>
  </sheetData>
  <dataValidations count="2">
    <dataValidation allowBlank="false" errorStyle="stop" operator="between" showDropDown="false" showErrorMessage="false" showInputMessage="false" sqref="B4" type="list">
      <formula1>"finish_sooner,smooth_load"</formula1>
      <formula2>0</formula2>
    </dataValidation>
    <dataValidation allowBlank="false" errorStyle="stop" operator="between" showDropDown="false" showErrorMessage="false" showInputMessage="false" sqref="B8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6" min="5" style="0" width="12"/>
    <col collapsed="false" customWidth="true" hidden="false" outlineLevel="0" max="7" min="7" style="0" width="11"/>
    <col collapsed="false" customWidth="true" hidden="false" outlineLevel="0" max="8" min="8" style="0" width="9"/>
    <col collapsed="false" customWidth="true" hidden="false" outlineLevel="0" max="9" min="9" style="0" width="11"/>
    <col collapsed="false" customWidth="true" hidden="false" outlineLevel="0" max="10" min="10" style="0" width="34"/>
    <col collapsed="false" customWidth="true" hidden="false" outlineLevel="0" max="11" min="11" style="0" width="20"/>
    <col collapsed="false" customWidth="true" hidden="false" outlineLevel="0" max="14" min="14" style="0" width="28"/>
    <col collapsed="false" customWidth="true" hidden="false" outlineLevel="0" max="15" min="15" style="0" width="16"/>
    <col collapsed="false" customWidth="true" hidden="false" outlineLevel="0" max="16" min="16" style="0" width="56"/>
  </cols>
  <sheetData>
    <row r="1">
      <c r="A1" s="26" t="inlineStr">
        <is>
          <t xml:space="preserve">task_id</t>
        </is>
      </c>
      <c r="B1" s="26" t="inlineStr">
        <is>
          <t xml:space="preserve">task</t>
        </is>
      </c>
      <c r="C1" s="26" t="inlineStr">
        <is>
          <t xml:space="preserve">resource</t>
        </is>
      </c>
      <c r="D1" s="26" t="inlineStr">
        <is>
          <t xml:space="preserve">crew_per_day</t>
        </is>
      </c>
      <c r="E1" s="26" t="inlineStr">
        <is>
          <t xml:space="preserve">start</t>
        </is>
      </c>
      <c r="F1" s="26" t="inlineStr">
        <is>
          <t xml:space="preserve">finish</t>
        </is>
      </c>
      <c r="G1" s="26" t="inlineStr">
        <is>
          <t xml:space="preserve">float_days</t>
        </is>
      </c>
      <c r="H1" s="26" t="inlineStr">
        <is>
          <t xml:space="preserve">critical</t>
        </is>
      </c>
      <c r="I1" s="26" t="inlineStr">
        <is>
          <t xml:space="preserve">days_moved</t>
        </is>
      </c>
      <c r="J1" s="26" t="inlineStr">
        <is>
          <t xml:space="preserve">waiting_on</t>
        </is>
      </c>
      <c r="K1" s="26" t="inlineStr">
        <is>
          <t xml:space="preserve">float_unlimited_crew</t>
        </is>
      </c>
      <c r="N1" s="19" t="inlineStr">
        <is>
          <t xml:space="preserve">Run summary</t>
        </is>
      </c>
    </row>
    <row r="2">
      <c r="N2" s="8" t="inlineStr">
        <is>
          <t xml:space="preserve">The scheduler fills this in. Empty = nothing solved yet.</t>
        </is>
      </c>
    </row>
    <row r="4">
      <c r="N4" s="31" t="inlineStr">
        <is>
          <t xml:space="preserve">Mode</t>
        </is>
      </c>
      <c r="O4" s="32"/>
      <c r="P4" s="5" t="inlineStr">
        <is>
          <t xml:space="preserve">finish_sooner or smooth_load</t>
        </is>
      </c>
    </row>
    <row r="5">
      <c r="N5" s="31" t="inlineStr">
        <is>
          <t xml:space="preserve">Optimality</t>
        </is>
      </c>
      <c r="O5" s="32"/>
      <c r="P5" s="5" t="inlineStr">
        <is>
          <t xml:space="preserve">proved optimal, or the best found inside the time limit</t>
        </is>
      </c>
    </row>
    <row r="6">
      <c r="N6" s="31" t="inlineStr">
        <is>
          <t xml:space="preserve">CPM finish</t>
        </is>
      </c>
      <c r="O6" s="32"/>
      <c r="P6" s="5" t="inlineStr">
        <is>
          <t xml:space="preserve">when it would end with unlimited people</t>
        </is>
      </c>
    </row>
    <row r="7">
      <c r="N7" s="31" t="inlineStr">
        <is>
          <t xml:space="preserve">Scheduled finish</t>
        </is>
      </c>
      <c r="O7" s="32"/>
      <c r="P7" s="5" t="inlineStr">
        <is>
          <t xml:space="preserve">when it ends with the crew you actually have</t>
        </is>
      </c>
    </row>
    <row r="8">
      <c r="N8" s="31" t="inlineStr">
        <is>
          <t xml:space="preserve">Days added by resource limits</t>
        </is>
      </c>
      <c r="O8" s="32"/>
      <c r="P8" s="5" t="inlineStr">
        <is>
          <t xml:space="preserve">the gap between those two — the number nobody else shows you</t>
        </is>
      </c>
    </row>
    <row r="9">
      <c r="N9" s="31" t="inlineStr">
        <is>
          <t xml:space="preserve">Tasks that cannot be delayed</t>
        </is>
      </c>
      <c r="O9" s="32"/>
      <c r="P9" s="5" t="inlineStr">
        <is>
          <t xml:space="preserve">zero float once the crew you actually have is taken into account</t>
        </is>
      </c>
    </row>
    <row r="10">
      <c r="N10" s="31" t="inlineStr">
        <is>
          <t xml:space="preserve">Peak load before</t>
        </is>
      </c>
      <c r="O10" s="32"/>
      <c r="P10" s="5" t="inlineStr">
        <is>
          <t xml:space="preserve">worst day, as uploaded</t>
        </is>
      </c>
    </row>
    <row r="11">
      <c r="N11" s="31" t="inlineStr">
        <is>
          <t xml:space="preserve">Peak load after</t>
        </is>
      </c>
      <c r="O11" s="32"/>
      <c r="P11" s="5" t="inlineStr">
        <is>
          <t xml:space="preserve">worst day, after scheduling</t>
        </is>
      </c>
    </row>
    <row r="12">
      <c r="N12" s="31" t="inlineStr">
        <is>
          <t xml:space="preserve">Overloaded days before</t>
        </is>
      </c>
      <c r="O12" s="32"/>
    </row>
    <row r="13">
      <c r="N13" s="31" t="inlineStr">
        <is>
          <t xml:space="preserve">Overloaded days after</t>
        </is>
      </c>
      <c r="O13" s="32"/>
      <c r="P13" s="5" t="inlineStr">
        <is>
          <t xml:space="preserve">should be zero</t>
        </is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2026-08-22T16:15:00Z</dcterms:created>
  <dc:creator>openpyxl</dc:creator>
  <dc:description/>
  <dc:language>en-US</dc:language>
  <cp:lastModifiedBy/>
  <dcterms:modified xsi:type="dcterms:W3CDTF">2026-08-22T16:15:00Z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